
<file path=[Content_Types].xml><?xml version="1.0" encoding="utf-8"?>
<Types xmlns="http://schemas.openxmlformats.org/package/2006/content-types"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docProps/core.xml" ContentType="application/vnd.openxmlformats-package.core-properties+xml"/>
  <Default Extension="xml" ContentType="application/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worksheets/sheet4.xml" ContentType="application/vnd.openxmlformats-officedocument.spreadsheetml.worksheet+xml"/>
  <Override PartName="/docProps/app.xml" ContentType="application/vnd.openxmlformats-officedocument.extended-properties+xml"/>
  <Default Extension="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styles.xml" ContentType="application/vnd.openxmlformats-officedocument.spreadsheetml.styles+xml"/>
</Types>
</file>

<file path=_rels/.rels><?xml version="1.0" encoding="UTF-8" standalone="yes"?>
<Relationships xmlns="http://schemas.openxmlformats.org/package/2006/relationships"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40" yWindow="-80" windowWidth="25460" windowHeight="14460" tabRatio="300" firstSheet="1" activeTab="3"/>
  </bookViews>
  <sheets>
    <sheet name="12.25-12.30" sheetId="29" r:id="rId1"/>
    <sheet name="12.31-1.4" sheetId="31" r:id="rId2"/>
    <sheet name="1.5-1.11" sheetId="32" r:id="rId3"/>
    <sheet name="Slopegraph" sheetId="30" r:id="rId4"/>
  </sheets>
  <calcPr calcId="130404" iterate="1" fullPrecision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E61" i="32"/>
  <c r="AD61"/>
  <c r="AB61"/>
  <c r="AA61"/>
  <c r="Z61"/>
  <c r="Y61"/>
  <c r="X61"/>
  <c r="W61"/>
  <c r="V61"/>
  <c r="U61"/>
  <c r="S61"/>
  <c r="R61"/>
  <c r="Q61"/>
  <c r="P61"/>
  <c r="O61"/>
  <c r="N61"/>
  <c r="AE60"/>
  <c r="AD60"/>
  <c r="AB60"/>
  <c r="AA60"/>
  <c r="Z60"/>
  <c r="Y60"/>
  <c r="X60"/>
  <c r="W60"/>
  <c r="V60"/>
  <c r="U60"/>
  <c r="S60"/>
  <c r="R60"/>
  <c r="Q60"/>
  <c r="P60"/>
  <c r="O60"/>
  <c r="N60"/>
  <c r="AE59"/>
  <c r="AD59"/>
  <c r="AB59"/>
  <c r="AA59"/>
  <c r="Z59"/>
  <c r="Y59"/>
  <c r="X59"/>
  <c r="W59"/>
  <c r="V59"/>
  <c r="U59"/>
  <c r="S59"/>
  <c r="R59"/>
  <c r="Q59"/>
  <c r="P59"/>
  <c r="O59"/>
  <c r="N59"/>
  <c r="AE58"/>
  <c r="AD58"/>
  <c r="AB58"/>
  <c r="AA58"/>
  <c r="Z58"/>
  <c r="Y58"/>
  <c r="X58"/>
  <c r="W58"/>
  <c r="V58"/>
  <c r="U58"/>
  <c r="S58"/>
  <c r="R58"/>
  <c r="Q58"/>
  <c r="P58"/>
  <c r="O58"/>
  <c r="N58"/>
  <c r="AE57"/>
  <c r="AD57"/>
  <c r="AB57"/>
  <c r="AA57"/>
  <c r="Z57"/>
  <c r="Y57"/>
  <c r="X57"/>
  <c r="W57"/>
  <c r="V57"/>
  <c r="U57"/>
  <c r="S57"/>
  <c r="R57"/>
  <c r="Q57"/>
  <c r="P57"/>
  <c r="O57"/>
  <c r="N57"/>
  <c r="AE56"/>
  <c r="AD56"/>
  <c r="AB56"/>
  <c r="AA56"/>
  <c r="Z56"/>
  <c r="Y56"/>
  <c r="X56"/>
  <c r="W56"/>
  <c r="V56"/>
  <c r="U56"/>
  <c r="S56"/>
  <c r="R56"/>
  <c r="Q56"/>
  <c r="P56"/>
  <c r="O56"/>
  <c r="N56"/>
  <c r="AE55"/>
  <c r="AD55"/>
  <c r="AB55"/>
  <c r="AA55"/>
  <c r="Z55"/>
  <c r="Y55"/>
  <c r="X55"/>
  <c r="W55"/>
  <c r="V55"/>
  <c r="U55"/>
  <c r="S55"/>
  <c r="R55"/>
  <c r="Q55"/>
  <c r="P55"/>
  <c r="O55"/>
  <c r="N55"/>
  <c r="AE54"/>
  <c r="AD54"/>
  <c r="AB54"/>
  <c r="AA54"/>
  <c r="Z54"/>
  <c r="Y54"/>
  <c r="X54"/>
  <c r="W54"/>
  <c r="V54"/>
  <c r="U54"/>
  <c r="S54"/>
  <c r="R54"/>
  <c r="Q54"/>
  <c r="P54"/>
  <c r="O54"/>
  <c r="N54"/>
  <c r="AE53"/>
  <c r="AD53"/>
  <c r="AB53"/>
  <c r="AA53"/>
  <c r="Z53"/>
  <c r="Y53"/>
  <c r="X53"/>
  <c r="W53"/>
  <c r="V53"/>
  <c r="U53"/>
  <c r="S53"/>
  <c r="R53"/>
  <c r="Q53"/>
  <c r="P53"/>
  <c r="O53"/>
  <c r="N53"/>
  <c r="AE52"/>
  <c r="AD52"/>
  <c r="AB52"/>
  <c r="AA52"/>
  <c r="Z52"/>
  <c r="Y52"/>
  <c r="X52"/>
  <c r="W52"/>
  <c r="V52"/>
  <c r="U52"/>
  <c r="S52"/>
  <c r="R52"/>
  <c r="Q52"/>
  <c r="P52"/>
  <c r="O52"/>
  <c r="N52"/>
  <c r="AE51"/>
  <c r="AD51"/>
  <c r="AB51"/>
  <c r="AA51"/>
  <c r="Z51"/>
  <c r="Y51"/>
  <c r="X51"/>
  <c r="W51"/>
  <c r="V51"/>
  <c r="U51"/>
  <c r="S51"/>
  <c r="R51"/>
  <c r="Q51"/>
  <c r="P51"/>
  <c r="O51"/>
  <c r="N51"/>
  <c r="AE50"/>
  <c r="AD50"/>
  <c r="AB50"/>
  <c r="AA50"/>
  <c r="Z50"/>
  <c r="Y50"/>
  <c r="X50"/>
  <c r="W50"/>
  <c r="V50"/>
  <c r="U50"/>
  <c r="S50"/>
  <c r="R50"/>
  <c r="Q50"/>
  <c r="P50"/>
  <c r="O50"/>
  <c r="N50"/>
  <c r="AE49"/>
  <c r="AD49"/>
  <c r="AB49"/>
  <c r="AA49"/>
  <c r="Z49"/>
  <c r="Y49"/>
  <c r="X49"/>
  <c r="W49"/>
  <c r="V49"/>
  <c r="U49"/>
  <c r="S49"/>
  <c r="R49"/>
  <c r="Q49"/>
  <c r="P49"/>
  <c r="O49"/>
  <c r="N49"/>
  <c r="AE48"/>
  <c r="AD48"/>
  <c r="AB48"/>
  <c r="AA48"/>
  <c r="Z48"/>
  <c r="Y48"/>
  <c r="X48"/>
  <c r="W48"/>
  <c r="V48"/>
  <c r="U48"/>
  <c r="S48"/>
  <c r="R48"/>
  <c r="Q48"/>
  <c r="P48"/>
  <c r="O48"/>
  <c r="N48"/>
  <c r="AE47"/>
  <c r="AD47"/>
  <c r="AB47"/>
  <c r="AA47"/>
  <c r="Z47"/>
  <c r="Y47"/>
  <c r="X47"/>
  <c r="W47"/>
  <c r="V47"/>
  <c r="U47"/>
  <c r="S47"/>
  <c r="R47"/>
  <c r="Q47"/>
  <c r="P47"/>
  <c r="O47"/>
  <c r="N47"/>
  <c r="AE46"/>
  <c r="AD46"/>
  <c r="AB46"/>
  <c r="AA46"/>
  <c r="Z46"/>
  <c r="Y46"/>
  <c r="X46"/>
  <c r="W46"/>
  <c r="V46"/>
  <c r="U46"/>
  <c r="S46"/>
  <c r="R46"/>
  <c r="Q46"/>
  <c r="P46"/>
  <c r="O46"/>
  <c r="N46"/>
  <c r="AE45"/>
  <c r="AD45"/>
  <c r="AB45"/>
  <c r="AA45"/>
  <c r="Z45"/>
  <c r="Y45"/>
  <c r="X45"/>
  <c r="W45"/>
  <c r="V45"/>
  <c r="U45"/>
  <c r="S45"/>
  <c r="R45"/>
  <c r="Q45"/>
  <c r="P45"/>
  <c r="O45"/>
  <c r="N45"/>
  <c r="AE44"/>
  <c r="AD44"/>
  <c r="AB44"/>
  <c r="AA44"/>
  <c r="Z44"/>
  <c r="Y44"/>
  <c r="X44"/>
  <c r="W44"/>
  <c r="V44"/>
  <c r="U44"/>
  <c r="S44"/>
  <c r="R44"/>
  <c r="Q44"/>
  <c r="P44"/>
  <c r="O44"/>
  <c r="N44"/>
  <c r="AE43"/>
  <c r="AD43"/>
  <c r="AB43"/>
  <c r="AA43"/>
  <c r="Z43"/>
  <c r="Y43"/>
  <c r="X43"/>
  <c r="W43"/>
  <c r="V43"/>
  <c r="U43"/>
  <c r="S43"/>
  <c r="R43"/>
  <c r="Q43"/>
  <c r="P43"/>
  <c r="O43"/>
  <c r="N43"/>
  <c r="AE42"/>
  <c r="AD42"/>
  <c r="AB42"/>
  <c r="AA42"/>
  <c r="Z42"/>
  <c r="Y42"/>
  <c r="X42"/>
  <c r="W42"/>
  <c r="V42"/>
  <c r="U42"/>
  <c r="S42"/>
  <c r="R42"/>
  <c r="Q42"/>
  <c r="P42"/>
  <c r="O42"/>
  <c r="N42"/>
  <c r="AE41"/>
  <c r="AD41"/>
  <c r="AB41"/>
  <c r="AA41"/>
  <c r="Z41"/>
  <c r="Y41"/>
  <c r="X41"/>
  <c r="W41"/>
  <c r="V41"/>
  <c r="U41"/>
  <c r="S41"/>
  <c r="R41"/>
  <c r="Q41"/>
  <c r="P41"/>
  <c r="O41"/>
  <c r="N41"/>
  <c r="AE40"/>
  <c r="AD40"/>
  <c r="AB40"/>
  <c r="AA40"/>
  <c r="Z40"/>
  <c r="Y40"/>
  <c r="X40"/>
  <c r="W40"/>
  <c r="V40"/>
  <c r="U40"/>
  <c r="S40"/>
  <c r="R40"/>
  <c r="Q40"/>
  <c r="P40"/>
  <c r="O40"/>
  <c r="N40"/>
  <c r="AE39"/>
  <c r="AD39"/>
  <c r="AB39"/>
  <c r="AA39"/>
  <c r="Z39"/>
  <c r="Y39"/>
  <c r="X39"/>
  <c r="W39"/>
  <c r="V39"/>
  <c r="U39"/>
  <c r="S39"/>
  <c r="R39"/>
  <c r="Q39"/>
  <c r="P39"/>
  <c r="O39"/>
  <c r="N39"/>
  <c r="AE38"/>
  <c r="AD38"/>
  <c r="AB38"/>
  <c r="AA38"/>
  <c r="Z38"/>
  <c r="Y38"/>
  <c r="X38"/>
  <c r="W38"/>
  <c r="V38"/>
  <c r="U38"/>
  <c r="S38"/>
  <c r="R38"/>
  <c r="Q38"/>
  <c r="P38"/>
  <c r="O38"/>
  <c r="N38"/>
  <c r="AE37"/>
  <c r="AD37"/>
  <c r="AB37"/>
  <c r="AA37"/>
  <c r="Z37"/>
  <c r="Y37"/>
  <c r="X37"/>
  <c r="W37"/>
  <c r="V37"/>
  <c r="U37"/>
  <c r="S37"/>
  <c r="R37"/>
  <c r="Q37"/>
  <c r="P37"/>
  <c r="O37"/>
  <c r="N37"/>
  <c r="AE36"/>
  <c r="AD36"/>
  <c r="AB36"/>
  <c r="AA36"/>
  <c r="Z36"/>
  <c r="Y36"/>
  <c r="X36"/>
  <c r="W36"/>
  <c r="V36"/>
  <c r="U36"/>
  <c r="S36"/>
  <c r="R36"/>
  <c r="Q36"/>
  <c r="P36"/>
  <c r="O36"/>
  <c r="N36"/>
  <c r="AE35"/>
  <c r="AD35"/>
  <c r="AB35"/>
  <c r="AA35"/>
  <c r="Z35"/>
  <c r="Y35"/>
  <c r="X35"/>
  <c r="W35"/>
  <c r="V35"/>
  <c r="U35"/>
  <c r="S35"/>
  <c r="R35"/>
  <c r="Q35"/>
  <c r="P35"/>
  <c r="O35"/>
  <c r="N35"/>
  <c r="AE34"/>
  <c r="AD34"/>
  <c r="AB34"/>
  <c r="AA34"/>
  <c r="Z34"/>
  <c r="Y34"/>
  <c r="X34"/>
  <c r="W34"/>
  <c r="V34"/>
  <c r="U34"/>
  <c r="S34"/>
  <c r="R34"/>
  <c r="Q34"/>
  <c r="P34"/>
  <c r="O34"/>
  <c r="N34"/>
  <c r="AE33"/>
  <c r="AD33"/>
  <c r="AB33"/>
  <c r="AA33"/>
  <c r="Z33"/>
  <c r="Y33"/>
  <c r="X33"/>
  <c r="W33"/>
  <c r="V33"/>
  <c r="U33"/>
  <c r="S33"/>
  <c r="R33"/>
  <c r="Q33"/>
  <c r="P33"/>
  <c r="O33"/>
  <c r="N33"/>
  <c r="AE32"/>
  <c r="AD32"/>
  <c r="AB32"/>
  <c r="AA32"/>
  <c r="Z32"/>
  <c r="Y32"/>
  <c r="X32"/>
  <c r="W32"/>
  <c r="V32"/>
  <c r="U32"/>
  <c r="S32"/>
  <c r="R32"/>
  <c r="Q32"/>
  <c r="P32"/>
  <c r="O32"/>
  <c r="N32"/>
  <c r="AE31"/>
  <c r="AD31"/>
  <c r="AB31"/>
  <c r="AA31"/>
  <c r="Z31"/>
  <c r="Y31"/>
  <c r="X31"/>
  <c r="W31"/>
  <c r="V31"/>
  <c r="U31"/>
  <c r="S31"/>
  <c r="R31"/>
  <c r="Q31"/>
  <c r="P31"/>
  <c r="O31"/>
  <c r="N31"/>
  <c r="AE30"/>
  <c r="AD30"/>
  <c r="AB30"/>
  <c r="AA30"/>
  <c r="Z30"/>
  <c r="Y30"/>
  <c r="X30"/>
  <c r="W30"/>
  <c r="V30"/>
  <c r="U30"/>
  <c r="S30"/>
  <c r="R30"/>
  <c r="Q30"/>
  <c r="P30"/>
  <c r="O30"/>
  <c r="N30"/>
  <c r="AE29"/>
  <c r="AD29"/>
  <c r="AB29"/>
  <c r="AA29"/>
  <c r="Z29"/>
  <c r="Y29"/>
  <c r="X29"/>
  <c r="W29"/>
  <c r="V29"/>
  <c r="U29"/>
  <c r="S29"/>
  <c r="R29"/>
  <c r="Q29"/>
  <c r="P29"/>
  <c r="O29"/>
  <c r="N29"/>
  <c r="AE28"/>
  <c r="AD28"/>
  <c r="AB28"/>
  <c r="AA28"/>
  <c r="Z28"/>
  <c r="Y28"/>
  <c r="X28"/>
  <c r="W28"/>
  <c r="V28"/>
  <c r="U28"/>
  <c r="S28"/>
  <c r="R28"/>
  <c r="Q28"/>
  <c r="P28"/>
  <c r="O28"/>
  <c r="N28"/>
  <c r="AE27"/>
  <c r="AD27"/>
  <c r="AB27"/>
  <c r="AA27"/>
  <c r="Z27"/>
  <c r="Y27"/>
  <c r="X27"/>
  <c r="W27"/>
  <c r="V27"/>
  <c r="U27"/>
  <c r="S27"/>
  <c r="R27"/>
  <c r="Q27"/>
  <c r="P27"/>
  <c r="O27"/>
  <c r="N27"/>
  <c r="AE26"/>
  <c r="AD26"/>
  <c r="AB26"/>
  <c r="AA26"/>
  <c r="Z26"/>
  <c r="Y26"/>
  <c r="X26"/>
  <c r="W26"/>
  <c r="V26"/>
  <c r="U26"/>
  <c r="S26"/>
  <c r="R26"/>
  <c r="Q26"/>
  <c r="P26"/>
  <c r="O26"/>
  <c r="N26"/>
  <c r="AE25"/>
  <c r="AD25"/>
  <c r="AB25"/>
  <c r="AA25"/>
  <c r="Z25"/>
  <c r="Y25"/>
  <c r="X25"/>
  <c r="W25"/>
  <c r="V25"/>
  <c r="U25"/>
  <c r="S25"/>
  <c r="R25"/>
  <c r="Q25"/>
  <c r="P25"/>
  <c r="O25"/>
  <c r="N25"/>
  <c r="AE24"/>
  <c r="AD24"/>
  <c r="AB24"/>
  <c r="AA24"/>
  <c r="Z24"/>
  <c r="Y24"/>
  <c r="X24"/>
  <c r="W24"/>
  <c r="V24"/>
  <c r="U24"/>
  <c r="S24"/>
  <c r="R24"/>
  <c r="Q24"/>
  <c r="P24"/>
  <c r="O24"/>
  <c r="N24"/>
  <c r="AE23"/>
  <c r="AD23"/>
  <c r="AB23"/>
  <c r="AA23"/>
  <c r="Z23"/>
  <c r="Y23"/>
  <c r="X23"/>
  <c r="W23"/>
  <c r="V23"/>
  <c r="U23"/>
  <c r="S23"/>
  <c r="R23"/>
  <c r="Q23"/>
  <c r="P23"/>
  <c r="O23"/>
  <c r="N23"/>
  <c r="AE22"/>
  <c r="AD22"/>
  <c r="AB22"/>
  <c r="AA22"/>
  <c r="Z22"/>
  <c r="Y22"/>
  <c r="X22"/>
  <c r="W22"/>
  <c r="V22"/>
  <c r="U22"/>
  <c r="S22"/>
  <c r="R22"/>
  <c r="Q22"/>
  <c r="P22"/>
  <c r="O22"/>
  <c r="N22"/>
  <c r="AE21"/>
  <c r="AD21"/>
  <c r="AB21"/>
  <c r="AA21"/>
  <c r="Z21"/>
  <c r="Y21"/>
  <c r="X21"/>
  <c r="W21"/>
  <c r="V21"/>
  <c r="U21"/>
  <c r="S21"/>
  <c r="R21"/>
  <c r="Q21"/>
  <c r="P21"/>
  <c r="O21"/>
  <c r="N21"/>
  <c r="AE20"/>
  <c r="AD20"/>
  <c r="AB20"/>
  <c r="AA20"/>
  <c r="Z20"/>
  <c r="Y20"/>
  <c r="X20"/>
  <c r="W20"/>
  <c r="V20"/>
  <c r="U20"/>
  <c r="S20"/>
  <c r="R20"/>
  <c r="Q20"/>
  <c r="P20"/>
  <c r="O20"/>
  <c r="N20"/>
  <c r="AE19"/>
  <c r="AD19"/>
  <c r="AB19"/>
  <c r="AA19"/>
  <c r="Z19"/>
  <c r="Y19"/>
  <c r="X19"/>
  <c r="W19"/>
  <c r="V19"/>
  <c r="U19"/>
  <c r="S19"/>
  <c r="R19"/>
  <c r="Q19"/>
  <c r="P19"/>
  <c r="O19"/>
  <c r="N19"/>
  <c r="AE18"/>
  <c r="AD18"/>
  <c r="AB18"/>
  <c r="AA18"/>
  <c r="Z18"/>
  <c r="Y18"/>
  <c r="X18"/>
  <c r="W18"/>
  <c r="V18"/>
  <c r="U18"/>
  <c r="S18"/>
  <c r="R18"/>
  <c r="Q18"/>
  <c r="P18"/>
  <c r="O18"/>
  <c r="N18"/>
  <c r="AE17"/>
  <c r="AD17"/>
  <c r="AB17"/>
  <c r="AA17"/>
  <c r="Z17"/>
  <c r="Y17"/>
  <c r="X17"/>
  <c r="W17"/>
  <c r="V17"/>
  <c r="U17"/>
  <c r="S17"/>
  <c r="R17"/>
  <c r="Q17"/>
  <c r="P17"/>
  <c r="O17"/>
  <c r="N17"/>
  <c r="AE16"/>
  <c r="AD16"/>
  <c r="AB16"/>
  <c r="AA16"/>
  <c r="Z16"/>
  <c r="Y16"/>
  <c r="X16"/>
  <c r="W16"/>
  <c r="V16"/>
  <c r="U16"/>
  <c r="S16"/>
  <c r="R16"/>
  <c r="Q16"/>
  <c r="P16"/>
  <c r="O16"/>
  <c r="N16"/>
  <c r="AE15"/>
  <c r="AD15"/>
  <c r="AB15"/>
  <c r="AA15"/>
  <c r="Z15"/>
  <c r="Y15"/>
  <c r="X15"/>
  <c r="W15"/>
  <c r="V15"/>
  <c r="U15"/>
  <c r="S15"/>
  <c r="R15"/>
  <c r="Q15"/>
  <c r="P15"/>
  <c r="O15"/>
  <c r="N15"/>
  <c r="AE14"/>
  <c r="AD14"/>
  <c r="AB14"/>
  <c r="AA14"/>
  <c r="Z14"/>
  <c r="Y14"/>
  <c r="X14"/>
  <c r="W14"/>
  <c r="V14"/>
  <c r="U14"/>
  <c r="S14"/>
  <c r="R14"/>
  <c r="Q14"/>
  <c r="P14"/>
  <c r="O14"/>
  <c r="N14"/>
  <c r="AE13"/>
  <c r="AD13"/>
  <c r="AB13"/>
  <c r="AA13"/>
  <c r="Z13"/>
  <c r="Y13"/>
  <c r="X13"/>
  <c r="W13"/>
  <c r="V13"/>
  <c r="U13"/>
  <c r="S13"/>
  <c r="R13"/>
  <c r="Q13"/>
  <c r="P13"/>
  <c r="O13"/>
  <c r="N13"/>
  <c r="AE12"/>
  <c r="AD12"/>
  <c r="AB12"/>
  <c r="AA12"/>
  <c r="Z12"/>
  <c r="Y12"/>
  <c r="X12"/>
  <c r="W12"/>
  <c r="V12"/>
  <c r="U12"/>
  <c r="S12"/>
  <c r="R12"/>
  <c r="Q12"/>
  <c r="P12"/>
  <c r="O12"/>
  <c r="N12"/>
  <c r="AE11"/>
  <c r="AD11"/>
  <c r="AB11"/>
  <c r="AA11"/>
  <c r="Z11"/>
  <c r="Y11"/>
  <c r="X11"/>
  <c r="W11"/>
  <c r="V11"/>
  <c r="U11"/>
  <c r="S11"/>
  <c r="R11"/>
  <c r="Q11"/>
  <c r="P11"/>
  <c r="O11"/>
  <c r="N11"/>
  <c r="AE10"/>
  <c r="AD10"/>
  <c r="AB10"/>
  <c r="AA10"/>
  <c r="Z10"/>
  <c r="Y10"/>
  <c r="X10"/>
  <c r="W10"/>
  <c r="V10"/>
  <c r="U10"/>
  <c r="S10"/>
  <c r="R10"/>
  <c r="Q10"/>
  <c r="P10"/>
  <c r="O10"/>
  <c r="N10"/>
  <c r="AE9"/>
  <c r="AD9"/>
  <c r="AB9"/>
  <c r="AA9"/>
  <c r="Z9"/>
  <c r="Y9"/>
  <c r="X9"/>
  <c r="W9"/>
  <c r="V9"/>
  <c r="U9"/>
  <c r="S9"/>
  <c r="R9"/>
  <c r="Q9"/>
  <c r="P9"/>
  <c r="O9"/>
  <c r="N9"/>
  <c r="AE8"/>
  <c r="AD8"/>
  <c r="AB8"/>
  <c r="AA8"/>
  <c r="Z8"/>
  <c r="Y8"/>
  <c r="X8"/>
  <c r="W8"/>
  <c r="V8"/>
  <c r="U8"/>
  <c r="S8"/>
  <c r="R8"/>
  <c r="Q8"/>
  <c r="P8"/>
  <c r="O8"/>
  <c r="N8"/>
  <c r="AE7"/>
  <c r="AD7"/>
  <c r="AB7"/>
  <c r="AA7"/>
  <c r="Z7"/>
  <c r="Y7"/>
  <c r="X7"/>
  <c r="W7"/>
  <c r="V7"/>
  <c r="U7"/>
  <c r="S7"/>
  <c r="R7"/>
  <c r="Q7"/>
  <c r="P7"/>
  <c r="O7"/>
  <c r="N7"/>
  <c r="AE6"/>
  <c r="AD6"/>
  <c r="AB6"/>
  <c r="AA6"/>
  <c r="Z6"/>
  <c r="Y6"/>
  <c r="X6"/>
  <c r="W6"/>
  <c r="V6"/>
  <c r="U6"/>
  <c r="S6"/>
  <c r="R6"/>
  <c r="Q6"/>
  <c r="P6"/>
  <c r="O6"/>
  <c r="N6"/>
  <c r="AE5"/>
  <c r="AD5"/>
  <c r="AB5"/>
  <c r="AA5"/>
  <c r="Z5"/>
  <c r="Y5"/>
  <c r="X5"/>
  <c r="W5"/>
  <c r="V5"/>
  <c r="U5"/>
  <c r="S5"/>
  <c r="R5"/>
  <c r="Q5"/>
  <c r="P5"/>
  <c r="O5"/>
  <c r="N5"/>
  <c r="AE4"/>
  <c r="AD4"/>
  <c r="AB4"/>
  <c r="AA4"/>
  <c r="Z4"/>
  <c r="Y4"/>
  <c r="X4"/>
  <c r="W4"/>
  <c r="V4"/>
  <c r="U4"/>
  <c r="S4"/>
  <c r="R4"/>
  <c r="Q4"/>
  <c r="P4"/>
  <c r="O4"/>
  <c r="N4"/>
  <c r="AE3"/>
  <c r="AD3"/>
  <c r="AB3"/>
  <c r="AA3"/>
  <c r="Z3"/>
  <c r="Y3"/>
  <c r="X3"/>
  <c r="W3"/>
  <c r="V3"/>
  <c r="U3"/>
  <c r="S3"/>
  <c r="R3"/>
  <c r="Q3"/>
  <c r="P3"/>
  <c r="O3"/>
  <c r="N3"/>
  <c r="AE2"/>
  <c r="AD2"/>
  <c r="AB2"/>
  <c r="AA2"/>
  <c r="Z2"/>
  <c r="Y2"/>
  <c r="X2"/>
  <c r="W2"/>
  <c r="V2"/>
  <c r="U2"/>
  <c r="S2"/>
  <c r="R2"/>
  <c r="Q2"/>
  <c r="P2"/>
  <c r="O2"/>
  <c r="N2"/>
  <c r="M66" i="29"/>
  <c r="M65"/>
  <c r="M64"/>
  <c r="M63"/>
  <c r="AE61"/>
  <c r="AD61"/>
  <c r="AB61"/>
  <c r="AA61"/>
  <c r="Z61"/>
  <c r="Y61"/>
  <c r="X61"/>
  <c r="W61"/>
  <c r="V61"/>
  <c r="U61"/>
  <c r="S61"/>
  <c r="R61"/>
  <c r="Q61"/>
  <c r="P61"/>
  <c r="O61"/>
  <c r="N61"/>
  <c r="AE60"/>
  <c r="AD60"/>
  <c r="AB60"/>
  <c r="AA60"/>
  <c r="Z60"/>
  <c r="Y60"/>
  <c r="X60"/>
  <c r="W60"/>
  <c r="V60"/>
  <c r="U60"/>
  <c r="S60"/>
  <c r="R60"/>
  <c r="Q60"/>
  <c r="P60"/>
  <c r="O60"/>
  <c r="N60"/>
  <c r="AE59"/>
  <c r="AD59"/>
  <c r="AB59"/>
  <c r="AA59"/>
  <c r="Z59"/>
  <c r="Y59"/>
  <c r="X59"/>
  <c r="W59"/>
  <c r="V59"/>
  <c r="U59"/>
  <c r="S59"/>
  <c r="R59"/>
  <c r="Q59"/>
  <c r="P59"/>
  <c r="O59"/>
  <c r="N59"/>
  <c r="AE58"/>
  <c r="AD58"/>
  <c r="AB58"/>
  <c r="AA58"/>
  <c r="Z58"/>
  <c r="Y58"/>
  <c r="X58"/>
  <c r="W58"/>
  <c r="V58"/>
  <c r="U58"/>
  <c r="S58"/>
  <c r="R58"/>
  <c r="Q58"/>
  <c r="P58"/>
  <c r="O58"/>
  <c r="N58"/>
  <c r="AE57"/>
  <c r="AD57"/>
  <c r="AB57"/>
  <c r="AA57"/>
  <c r="Z57"/>
  <c r="Y57"/>
  <c r="X57"/>
  <c r="W57"/>
  <c r="V57"/>
  <c r="U57"/>
  <c r="S57"/>
  <c r="R57"/>
  <c r="Q57"/>
  <c r="P57"/>
  <c r="O57"/>
  <c r="N57"/>
  <c r="AE56"/>
  <c r="AD56"/>
  <c r="AB56"/>
  <c r="AA56"/>
  <c r="Z56"/>
  <c r="Y56"/>
  <c r="X56"/>
  <c r="W56"/>
  <c r="V56"/>
  <c r="U56"/>
  <c r="S56"/>
  <c r="R56"/>
  <c r="Q56"/>
  <c r="P56"/>
  <c r="O56"/>
  <c r="N56"/>
  <c r="AE55"/>
  <c r="AD55"/>
  <c r="AB55"/>
  <c r="AA55"/>
  <c r="Z55"/>
  <c r="Y55"/>
  <c r="X55"/>
  <c r="W55"/>
  <c r="V55"/>
  <c r="U55"/>
  <c r="S55"/>
  <c r="R55"/>
  <c r="Q55"/>
  <c r="P55"/>
  <c r="O55"/>
  <c r="N55"/>
  <c r="AE54"/>
  <c r="AD54"/>
  <c r="AB54"/>
  <c r="AA54"/>
  <c r="Z54"/>
  <c r="Y54"/>
  <c r="X54"/>
  <c r="W54"/>
  <c r="V54"/>
  <c r="U54"/>
  <c r="S54"/>
  <c r="R54"/>
  <c r="Q54"/>
  <c r="P54"/>
  <c r="O54"/>
  <c r="N54"/>
  <c r="AE53"/>
  <c r="AD53"/>
  <c r="AB53"/>
  <c r="AA53"/>
  <c r="Z53"/>
  <c r="Y53"/>
  <c r="X53"/>
  <c r="W53"/>
  <c r="V53"/>
  <c r="U53"/>
  <c r="S53"/>
  <c r="R53"/>
  <c r="Q53"/>
  <c r="P53"/>
  <c r="O53"/>
  <c r="N53"/>
  <c r="AE52"/>
  <c r="AD52"/>
  <c r="AB52"/>
  <c r="AA52"/>
  <c r="Z52"/>
  <c r="Y52"/>
  <c r="X52"/>
  <c r="W52"/>
  <c r="V52"/>
  <c r="U52"/>
  <c r="S52"/>
  <c r="R52"/>
  <c r="Q52"/>
  <c r="P52"/>
  <c r="O52"/>
  <c r="N52"/>
  <c r="AE51"/>
  <c r="AD51"/>
  <c r="AB51"/>
  <c r="AA51"/>
  <c r="Z51"/>
  <c r="Y51"/>
  <c r="X51"/>
  <c r="W51"/>
  <c r="V51"/>
  <c r="U51"/>
  <c r="S51"/>
  <c r="R51"/>
  <c r="Q51"/>
  <c r="P51"/>
  <c r="O51"/>
  <c r="N51"/>
  <c r="AE50"/>
  <c r="AD50"/>
  <c r="AB50"/>
  <c r="AA50"/>
  <c r="Z50"/>
  <c r="Y50"/>
  <c r="X50"/>
  <c r="W50"/>
  <c r="V50"/>
  <c r="U50"/>
  <c r="S50"/>
  <c r="R50"/>
  <c r="Q50"/>
  <c r="P50"/>
  <c r="O50"/>
  <c r="N50"/>
  <c r="AE49"/>
  <c r="AD49"/>
  <c r="AB49"/>
  <c r="AA49"/>
  <c r="Z49"/>
  <c r="Y49"/>
  <c r="X49"/>
  <c r="W49"/>
  <c r="V49"/>
  <c r="U49"/>
  <c r="S49"/>
  <c r="R49"/>
  <c r="Q49"/>
  <c r="P49"/>
  <c r="O49"/>
  <c r="N49"/>
  <c r="AE48"/>
  <c r="AD48"/>
  <c r="AB48"/>
  <c r="AA48"/>
  <c r="Z48"/>
  <c r="Y48"/>
  <c r="X48"/>
  <c r="W48"/>
  <c r="V48"/>
  <c r="U48"/>
  <c r="S48"/>
  <c r="R48"/>
  <c r="Q48"/>
  <c r="P48"/>
  <c r="O48"/>
  <c r="N48"/>
  <c r="AE47"/>
  <c r="AD47"/>
  <c r="AB47"/>
  <c r="AA47"/>
  <c r="Z47"/>
  <c r="Y47"/>
  <c r="X47"/>
  <c r="W47"/>
  <c r="V47"/>
  <c r="U47"/>
  <c r="S47"/>
  <c r="R47"/>
  <c r="Q47"/>
  <c r="P47"/>
  <c r="O47"/>
  <c r="N47"/>
  <c r="AE46"/>
  <c r="AD46"/>
  <c r="AB46"/>
  <c r="AA46"/>
  <c r="Z46"/>
  <c r="Y46"/>
  <c r="X46"/>
  <c r="W46"/>
  <c r="V46"/>
  <c r="U46"/>
  <c r="S46"/>
  <c r="R46"/>
  <c r="Q46"/>
  <c r="P46"/>
  <c r="O46"/>
  <c r="N46"/>
  <c r="AE45"/>
  <c r="AD45"/>
  <c r="AB45"/>
  <c r="AA45"/>
  <c r="Z45"/>
  <c r="Y45"/>
  <c r="X45"/>
  <c r="W45"/>
  <c r="V45"/>
  <c r="U45"/>
  <c r="S45"/>
  <c r="R45"/>
  <c r="Q45"/>
  <c r="P45"/>
  <c r="O45"/>
  <c r="N45"/>
  <c r="AE44"/>
  <c r="AD44"/>
  <c r="AB44"/>
  <c r="AA44"/>
  <c r="Z44"/>
  <c r="Y44"/>
  <c r="X44"/>
  <c r="W44"/>
  <c r="V44"/>
  <c r="U44"/>
  <c r="S44"/>
  <c r="R44"/>
  <c r="Q44"/>
  <c r="P44"/>
  <c r="O44"/>
  <c r="N44"/>
  <c r="AE43"/>
  <c r="AD43"/>
  <c r="AB43"/>
  <c r="AA43"/>
  <c r="Z43"/>
  <c r="Y43"/>
  <c r="X43"/>
  <c r="W43"/>
  <c r="V43"/>
  <c r="U43"/>
  <c r="S43"/>
  <c r="R43"/>
  <c r="Q43"/>
  <c r="P43"/>
  <c r="O43"/>
  <c r="N43"/>
  <c r="AE42"/>
  <c r="AD42"/>
  <c r="AB42"/>
  <c r="AA42"/>
  <c r="Z42"/>
  <c r="Y42"/>
  <c r="X42"/>
  <c r="W42"/>
  <c r="V42"/>
  <c r="U42"/>
  <c r="S42"/>
  <c r="R42"/>
  <c r="Q42"/>
  <c r="P42"/>
  <c r="O42"/>
  <c r="N42"/>
  <c r="AE41"/>
  <c r="AD41"/>
  <c r="AB41"/>
  <c r="AA41"/>
  <c r="Z41"/>
  <c r="Y41"/>
  <c r="X41"/>
  <c r="W41"/>
  <c r="V41"/>
  <c r="U41"/>
  <c r="S41"/>
  <c r="R41"/>
  <c r="Q41"/>
  <c r="P41"/>
  <c r="O41"/>
  <c r="N41"/>
  <c r="AE40"/>
  <c r="AD40"/>
  <c r="AB40"/>
  <c r="AA40"/>
  <c r="Z40"/>
  <c r="Y40"/>
  <c r="X40"/>
  <c r="W40"/>
  <c r="V40"/>
  <c r="U40"/>
  <c r="S40"/>
  <c r="R40"/>
  <c r="Q40"/>
  <c r="P40"/>
  <c r="O40"/>
  <c r="N40"/>
  <c r="AE39"/>
  <c r="AD39"/>
  <c r="AB39"/>
  <c r="AA39"/>
  <c r="Z39"/>
  <c r="Y39"/>
  <c r="X39"/>
  <c r="W39"/>
  <c r="V39"/>
  <c r="U39"/>
  <c r="S39"/>
  <c r="R39"/>
  <c r="Q39"/>
  <c r="P39"/>
  <c r="O39"/>
  <c r="N39"/>
  <c r="AE38"/>
  <c r="AD38"/>
  <c r="AB38"/>
  <c r="AA38"/>
  <c r="Z38"/>
  <c r="Y38"/>
  <c r="X38"/>
  <c r="W38"/>
  <c r="V38"/>
  <c r="U38"/>
  <c r="S38"/>
  <c r="R38"/>
  <c r="Q38"/>
  <c r="P38"/>
  <c r="O38"/>
  <c r="N38"/>
  <c r="AE37"/>
  <c r="AD37"/>
  <c r="AB37"/>
  <c r="AA37"/>
  <c r="Z37"/>
  <c r="Y37"/>
  <c r="X37"/>
  <c r="W37"/>
  <c r="V37"/>
  <c r="U37"/>
  <c r="S37"/>
  <c r="R37"/>
  <c r="Q37"/>
  <c r="P37"/>
  <c r="O37"/>
  <c r="N37"/>
  <c r="AE36"/>
  <c r="AD36"/>
  <c r="AB36"/>
  <c r="AA36"/>
  <c r="Z36"/>
  <c r="Y36"/>
  <c r="X36"/>
  <c r="W36"/>
  <c r="V36"/>
  <c r="U36"/>
  <c r="S36"/>
  <c r="R36"/>
  <c r="Q36"/>
  <c r="P36"/>
  <c r="O36"/>
  <c r="N36"/>
  <c r="AE35"/>
  <c r="AD35"/>
  <c r="AB35"/>
  <c r="AA35"/>
  <c r="Z35"/>
  <c r="Y35"/>
  <c r="X35"/>
  <c r="W35"/>
  <c r="V35"/>
  <c r="U35"/>
  <c r="S35"/>
  <c r="R35"/>
  <c r="Q35"/>
  <c r="P35"/>
  <c r="O35"/>
  <c r="N35"/>
  <c r="AE34"/>
  <c r="AD34"/>
  <c r="AB34"/>
  <c r="AA34"/>
  <c r="Z34"/>
  <c r="Y34"/>
  <c r="X34"/>
  <c r="W34"/>
  <c r="V34"/>
  <c r="U34"/>
  <c r="S34"/>
  <c r="R34"/>
  <c r="Q34"/>
  <c r="P34"/>
  <c r="O34"/>
  <c r="N34"/>
  <c r="AE33"/>
  <c r="AD33"/>
  <c r="AB33"/>
  <c r="AA33"/>
  <c r="Z33"/>
  <c r="Y33"/>
  <c r="X33"/>
  <c r="W33"/>
  <c r="V33"/>
  <c r="U33"/>
  <c r="S33"/>
  <c r="R33"/>
  <c r="Q33"/>
  <c r="P33"/>
  <c r="O33"/>
  <c r="N33"/>
  <c r="AE32"/>
  <c r="AD32"/>
  <c r="AB32"/>
  <c r="AA32"/>
  <c r="Z32"/>
  <c r="Y32"/>
  <c r="X32"/>
  <c r="W32"/>
  <c r="V32"/>
  <c r="U32"/>
  <c r="S32"/>
  <c r="R32"/>
  <c r="Q32"/>
  <c r="P32"/>
  <c r="O32"/>
  <c r="N32"/>
  <c r="AE31"/>
  <c r="AD31"/>
  <c r="AB31"/>
  <c r="AA31"/>
  <c r="Z31"/>
  <c r="Y31"/>
  <c r="X31"/>
  <c r="W31"/>
  <c r="V31"/>
  <c r="U31"/>
  <c r="S31"/>
  <c r="R31"/>
  <c r="Q31"/>
  <c r="P31"/>
  <c r="O31"/>
  <c r="N31"/>
  <c r="AE30"/>
  <c r="AD30"/>
  <c r="AB30"/>
  <c r="AA30"/>
  <c r="Z30"/>
  <c r="Y30"/>
  <c r="X30"/>
  <c r="W30"/>
  <c r="V30"/>
  <c r="U30"/>
  <c r="S30"/>
  <c r="R30"/>
  <c r="Q30"/>
  <c r="P30"/>
  <c r="O30"/>
  <c r="N30"/>
  <c r="AE29"/>
  <c r="AD29"/>
  <c r="AB29"/>
  <c r="AA29"/>
  <c r="Z29"/>
  <c r="Y29"/>
  <c r="X29"/>
  <c r="W29"/>
  <c r="V29"/>
  <c r="U29"/>
  <c r="S29"/>
  <c r="R29"/>
  <c r="Q29"/>
  <c r="P29"/>
  <c r="O29"/>
  <c r="N29"/>
  <c r="AE28"/>
  <c r="AD28"/>
  <c r="AB28"/>
  <c r="AA28"/>
  <c r="Z28"/>
  <c r="Y28"/>
  <c r="X28"/>
  <c r="W28"/>
  <c r="V28"/>
  <c r="U28"/>
  <c r="S28"/>
  <c r="R28"/>
  <c r="Q28"/>
  <c r="P28"/>
  <c r="O28"/>
  <c r="N28"/>
  <c r="AE27"/>
  <c r="AD27"/>
  <c r="AB27"/>
  <c r="AA27"/>
  <c r="Z27"/>
  <c r="Y27"/>
  <c r="X27"/>
  <c r="W27"/>
  <c r="V27"/>
  <c r="U27"/>
  <c r="S27"/>
  <c r="R27"/>
  <c r="Q27"/>
  <c r="P27"/>
  <c r="O27"/>
  <c r="N27"/>
  <c r="AE26"/>
  <c r="AD26"/>
  <c r="AB26"/>
  <c r="AA26"/>
  <c r="Z26"/>
  <c r="Y26"/>
  <c r="X26"/>
  <c r="W26"/>
  <c r="V26"/>
  <c r="U26"/>
  <c r="S26"/>
  <c r="R26"/>
  <c r="Q26"/>
  <c r="P26"/>
  <c r="O26"/>
  <c r="N26"/>
  <c r="AE25"/>
  <c r="AD25"/>
  <c r="AB25"/>
  <c r="AA25"/>
  <c r="Z25"/>
  <c r="Y25"/>
  <c r="X25"/>
  <c r="W25"/>
  <c r="V25"/>
  <c r="U25"/>
  <c r="S25"/>
  <c r="R25"/>
  <c r="Q25"/>
  <c r="P25"/>
  <c r="O25"/>
  <c r="N25"/>
  <c r="AE24"/>
  <c r="AD24"/>
  <c r="AB24"/>
  <c r="AA24"/>
  <c r="Z24"/>
  <c r="Y24"/>
  <c r="X24"/>
  <c r="W24"/>
  <c r="V24"/>
  <c r="U24"/>
  <c r="S24"/>
  <c r="R24"/>
  <c r="Q24"/>
  <c r="P24"/>
  <c r="O24"/>
  <c r="N24"/>
  <c r="AE23"/>
  <c r="AD23"/>
  <c r="AB23"/>
  <c r="AA23"/>
  <c r="Z23"/>
  <c r="Y23"/>
  <c r="X23"/>
  <c r="W23"/>
  <c r="V23"/>
  <c r="U23"/>
  <c r="S23"/>
  <c r="R23"/>
  <c r="Q23"/>
  <c r="P23"/>
  <c r="O23"/>
  <c r="N23"/>
  <c r="AE22"/>
  <c r="AD22"/>
  <c r="AB22"/>
  <c r="AA22"/>
  <c r="Z22"/>
  <c r="Y22"/>
  <c r="X22"/>
  <c r="W22"/>
  <c r="V22"/>
  <c r="U22"/>
  <c r="S22"/>
  <c r="R22"/>
  <c r="Q22"/>
  <c r="P22"/>
  <c r="O22"/>
  <c r="N22"/>
  <c r="AE21"/>
  <c r="AD21"/>
  <c r="AB21"/>
  <c r="AA21"/>
  <c r="Z21"/>
  <c r="Y21"/>
  <c r="X21"/>
  <c r="W21"/>
  <c r="V21"/>
  <c r="U21"/>
  <c r="S21"/>
  <c r="R21"/>
  <c r="Q21"/>
  <c r="P21"/>
  <c r="O21"/>
  <c r="N21"/>
  <c r="AE20"/>
  <c r="AD20"/>
  <c r="AB20"/>
  <c r="AA20"/>
  <c r="Z20"/>
  <c r="Y20"/>
  <c r="X20"/>
  <c r="W20"/>
  <c r="V20"/>
  <c r="U20"/>
  <c r="S20"/>
  <c r="R20"/>
  <c r="Q20"/>
  <c r="P20"/>
  <c r="O20"/>
  <c r="N20"/>
  <c r="AE19"/>
  <c r="AD19"/>
  <c r="AB19"/>
  <c r="AA19"/>
  <c r="Z19"/>
  <c r="Y19"/>
  <c r="X19"/>
  <c r="W19"/>
  <c r="V19"/>
  <c r="U19"/>
  <c r="S19"/>
  <c r="R19"/>
  <c r="Q19"/>
  <c r="P19"/>
  <c r="O19"/>
  <c r="N19"/>
  <c r="AE18"/>
  <c r="AD18"/>
  <c r="AB18"/>
  <c r="AA18"/>
  <c r="Z18"/>
  <c r="Y18"/>
  <c r="X18"/>
  <c r="W18"/>
  <c r="V18"/>
  <c r="U18"/>
  <c r="S18"/>
  <c r="R18"/>
  <c r="Q18"/>
  <c r="P18"/>
  <c r="O18"/>
  <c r="N18"/>
  <c r="AE17"/>
  <c r="AD17"/>
  <c r="AB17"/>
  <c r="AA17"/>
  <c r="Z17"/>
  <c r="Y17"/>
  <c r="X17"/>
  <c r="W17"/>
  <c r="V17"/>
  <c r="U17"/>
  <c r="S17"/>
  <c r="R17"/>
  <c r="Q17"/>
  <c r="P17"/>
  <c r="O17"/>
  <c r="N17"/>
  <c r="AE16"/>
  <c r="AD16"/>
  <c r="AB16"/>
  <c r="AA16"/>
  <c r="Z16"/>
  <c r="Y16"/>
  <c r="X16"/>
  <c r="W16"/>
  <c r="V16"/>
  <c r="U16"/>
  <c r="S16"/>
  <c r="R16"/>
  <c r="Q16"/>
  <c r="P16"/>
  <c r="O16"/>
  <c r="N16"/>
  <c r="AE15"/>
  <c r="AD15"/>
  <c r="AB15"/>
  <c r="AA15"/>
  <c r="Z15"/>
  <c r="Y15"/>
  <c r="X15"/>
  <c r="W15"/>
  <c r="V15"/>
  <c r="U15"/>
  <c r="S15"/>
  <c r="R15"/>
  <c r="Q15"/>
  <c r="P15"/>
  <c r="O15"/>
  <c r="N15"/>
  <c r="AE14"/>
  <c r="AD14"/>
  <c r="AB14"/>
  <c r="AA14"/>
  <c r="Z14"/>
  <c r="Y14"/>
  <c r="X14"/>
  <c r="W14"/>
  <c r="V14"/>
  <c r="U14"/>
  <c r="S14"/>
  <c r="R14"/>
  <c r="Q14"/>
  <c r="P14"/>
  <c r="O14"/>
  <c r="N14"/>
  <c r="AE13"/>
  <c r="AD13"/>
  <c r="AB13"/>
  <c r="AA13"/>
  <c r="Z13"/>
  <c r="Y13"/>
  <c r="X13"/>
  <c r="W13"/>
  <c r="V13"/>
  <c r="U13"/>
  <c r="S13"/>
  <c r="R13"/>
  <c r="Q13"/>
  <c r="P13"/>
  <c r="O13"/>
  <c r="N13"/>
  <c r="AE12"/>
  <c r="AD12"/>
  <c r="AB12"/>
  <c r="AA12"/>
  <c r="Z12"/>
  <c r="Y12"/>
  <c r="X12"/>
  <c r="W12"/>
  <c r="V12"/>
  <c r="U12"/>
  <c r="S12"/>
  <c r="R12"/>
  <c r="Q12"/>
  <c r="P12"/>
  <c r="O12"/>
  <c r="N12"/>
  <c r="AE11"/>
  <c r="AD11"/>
  <c r="AB11"/>
  <c r="AA11"/>
  <c r="Z11"/>
  <c r="Y11"/>
  <c r="X11"/>
  <c r="W11"/>
  <c r="V11"/>
  <c r="U11"/>
  <c r="S11"/>
  <c r="R11"/>
  <c r="Q11"/>
  <c r="P11"/>
  <c r="O11"/>
  <c r="N11"/>
  <c r="AE10"/>
  <c r="AD10"/>
  <c r="AB10"/>
  <c r="AA10"/>
  <c r="Z10"/>
  <c r="Y10"/>
  <c r="X10"/>
  <c r="W10"/>
  <c r="V10"/>
  <c r="U10"/>
  <c r="S10"/>
  <c r="R10"/>
  <c r="Q10"/>
  <c r="P10"/>
  <c r="O10"/>
  <c r="N10"/>
  <c r="AE9"/>
  <c r="AD9"/>
  <c r="AB9"/>
  <c r="AA9"/>
  <c r="Z9"/>
  <c r="Y9"/>
  <c r="X9"/>
  <c r="W9"/>
  <c r="V9"/>
  <c r="U9"/>
  <c r="S9"/>
  <c r="R9"/>
  <c r="Q9"/>
  <c r="P9"/>
  <c r="O9"/>
  <c r="N9"/>
  <c r="AE8"/>
  <c r="AD8"/>
  <c r="AB8"/>
  <c r="AA8"/>
  <c r="Z8"/>
  <c r="Y8"/>
  <c r="X8"/>
  <c r="W8"/>
  <c r="V8"/>
  <c r="U8"/>
  <c r="S8"/>
  <c r="R8"/>
  <c r="Q8"/>
  <c r="P8"/>
  <c r="O8"/>
  <c r="N8"/>
  <c r="AE7"/>
  <c r="AD7"/>
  <c r="AB7"/>
  <c r="AA7"/>
  <c r="Z7"/>
  <c r="Y7"/>
  <c r="X7"/>
  <c r="W7"/>
  <c r="V7"/>
  <c r="U7"/>
  <c r="S7"/>
  <c r="R7"/>
  <c r="Q7"/>
  <c r="P7"/>
  <c r="O7"/>
  <c r="N7"/>
  <c r="AE6"/>
  <c r="AD6"/>
  <c r="AB6"/>
  <c r="AA6"/>
  <c r="Z6"/>
  <c r="Y6"/>
  <c r="X6"/>
  <c r="W6"/>
  <c r="V6"/>
  <c r="U6"/>
  <c r="S6"/>
  <c r="R6"/>
  <c r="Q6"/>
  <c r="P6"/>
  <c r="O6"/>
  <c r="N6"/>
  <c r="AE5"/>
  <c r="AD5"/>
  <c r="AB5"/>
  <c r="AA5"/>
  <c r="Z5"/>
  <c r="Y5"/>
  <c r="X5"/>
  <c r="W5"/>
  <c r="V5"/>
  <c r="U5"/>
  <c r="S5"/>
  <c r="R5"/>
  <c r="Q5"/>
  <c r="P5"/>
  <c r="O5"/>
  <c r="N5"/>
  <c r="AE4"/>
  <c r="AD4"/>
  <c r="AB4"/>
  <c r="AA4"/>
  <c r="Z4"/>
  <c r="Y4"/>
  <c r="X4"/>
  <c r="W4"/>
  <c r="V4"/>
  <c r="U4"/>
  <c r="S4"/>
  <c r="R4"/>
  <c r="Q4"/>
  <c r="P4"/>
  <c r="O4"/>
  <c r="N4"/>
  <c r="AE3"/>
  <c r="AD3"/>
  <c r="AB3"/>
  <c r="AA3"/>
  <c r="Z3"/>
  <c r="Y3"/>
  <c r="X3"/>
  <c r="W3"/>
  <c r="V3"/>
  <c r="U3"/>
  <c r="S3"/>
  <c r="R3"/>
  <c r="Q3"/>
  <c r="P3"/>
  <c r="O3"/>
  <c r="N3"/>
  <c r="AE2"/>
  <c r="AD2"/>
  <c r="AB2"/>
  <c r="AA2"/>
  <c r="Z2"/>
  <c r="Y2"/>
  <c r="X2"/>
  <c r="W2"/>
  <c r="V2"/>
  <c r="U2"/>
  <c r="S2"/>
  <c r="R2"/>
  <c r="Q2"/>
  <c r="P2"/>
  <c r="O2"/>
  <c r="N2"/>
  <c r="AE61" i="31"/>
  <c r="AD61"/>
  <c r="AB61"/>
  <c r="AA61"/>
  <c r="Z61"/>
  <c r="Y61"/>
  <c r="X61"/>
  <c r="W61"/>
  <c r="V61"/>
  <c r="U61"/>
  <c r="S61"/>
  <c r="R61"/>
  <c r="Q61"/>
  <c r="P61"/>
  <c r="O61"/>
  <c r="N61"/>
  <c r="AE60"/>
  <c r="AD60"/>
  <c r="AB60"/>
  <c r="AA60"/>
  <c r="Z60"/>
  <c r="Y60"/>
  <c r="X60"/>
  <c r="W60"/>
  <c r="V60"/>
  <c r="U60"/>
  <c r="S60"/>
  <c r="R60"/>
  <c r="Q60"/>
  <c r="P60"/>
  <c r="O60"/>
  <c r="N60"/>
  <c r="AE59"/>
  <c r="AD59"/>
  <c r="AB59"/>
  <c r="AA59"/>
  <c r="Z59"/>
  <c r="Y59"/>
  <c r="X59"/>
  <c r="W59"/>
  <c r="V59"/>
  <c r="U59"/>
  <c r="S59"/>
  <c r="R59"/>
  <c r="Q59"/>
  <c r="P59"/>
  <c r="O59"/>
  <c r="N59"/>
  <c r="AE58"/>
  <c r="AD58"/>
  <c r="AB58"/>
  <c r="AA58"/>
  <c r="Z58"/>
  <c r="Y58"/>
  <c r="X58"/>
  <c r="W58"/>
  <c r="V58"/>
  <c r="U58"/>
  <c r="S58"/>
  <c r="R58"/>
  <c r="Q58"/>
  <c r="P58"/>
  <c r="O58"/>
  <c r="N58"/>
  <c r="AE57"/>
  <c r="AD57"/>
  <c r="AB57"/>
  <c r="AA57"/>
  <c r="Z57"/>
  <c r="Y57"/>
  <c r="X57"/>
  <c r="W57"/>
  <c r="V57"/>
  <c r="U57"/>
  <c r="S57"/>
  <c r="R57"/>
  <c r="Q57"/>
  <c r="P57"/>
  <c r="O57"/>
  <c r="N57"/>
  <c r="AE56"/>
  <c r="AD56"/>
  <c r="AB56"/>
  <c r="AA56"/>
  <c r="Z56"/>
  <c r="Y56"/>
  <c r="X56"/>
  <c r="W56"/>
  <c r="V56"/>
  <c r="U56"/>
  <c r="S56"/>
  <c r="R56"/>
  <c r="Q56"/>
  <c r="P56"/>
  <c r="O56"/>
  <c r="N56"/>
  <c r="AE55"/>
  <c r="AD55"/>
  <c r="AB55"/>
  <c r="AA55"/>
  <c r="Z55"/>
  <c r="Y55"/>
  <c r="X55"/>
  <c r="W55"/>
  <c r="V55"/>
  <c r="U55"/>
  <c r="S55"/>
  <c r="R55"/>
  <c r="Q55"/>
  <c r="P55"/>
  <c r="O55"/>
  <c r="N55"/>
  <c r="AE54"/>
  <c r="AD54"/>
  <c r="AB54"/>
  <c r="AA54"/>
  <c r="Z54"/>
  <c r="Y54"/>
  <c r="X54"/>
  <c r="W54"/>
  <c r="V54"/>
  <c r="U54"/>
  <c r="S54"/>
  <c r="R54"/>
  <c r="Q54"/>
  <c r="P54"/>
  <c r="O54"/>
  <c r="N54"/>
  <c r="AE53"/>
  <c r="AD53"/>
  <c r="AB53"/>
  <c r="AA53"/>
  <c r="Z53"/>
  <c r="Y53"/>
  <c r="X53"/>
  <c r="W53"/>
  <c r="V53"/>
  <c r="U53"/>
  <c r="S53"/>
  <c r="R53"/>
  <c r="Q53"/>
  <c r="P53"/>
  <c r="O53"/>
  <c r="N53"/>
  <c r="AE52"/>
  <c r="AD52"/>
  <c r="AB52"/>
  <c r="AA52"/>
  <c r="Z52"/>
  <c r="Y52"/>
  <c r="X52"/>
  <c r="W52"/>
  <c r="V52"/>
  <c r="U52"/>
  <c r="S52"/>
  <c r="R52"/>
  <c r="Q52"/>
  <c r="P52"/>
  <c r="O52"/>
  <c r="N52"/>
  <c r="AE51"/>
  <c r="AD51"/>
  <c r="AB51"/>
  <c r="AA51"/>
  <c r="Z51"/>
  <c r="Y51"/>
  <c r="X51"/>
  <c r="W51"/>
  <c r="V51"/>
  <c r="U51"/>
  <c r="S51"/>
  <c r="R51"/>
  <c r="Q51"/>
  <c r="P51"/>
  <c r="O51"/>
  <c r="N51"/>
  <c r="AE50"/>
  <c r="AD50"/>
  <c r="AB50"/>
  <c r="AA50"/>
  <c r="Z50"/>
  <c r="Y50"/>
  <c r="X50"/>
  <c r="W50"/>
  <c r="V50"/>
  <c r="U50"/>
  <c r="S50"/>
  <c r="R50"/>
  <c r="Q50"/>
  <c r="P50"/>
  <c r="O50"/>
  <c r="N50"/>
  <c r="AE49"/>
  <c r="AD49"/>
  <c r="AB49"/>
  <c r="AA49"/>
  <c r="Z49"/>
  <c r="Y49"/>
  <c r="X49"/>
  <c r="W49"/>
  <c r="V49"/>
  <c r="U49"/>
  <c r="S49"/>
  <c r="R49"/>
  <c r="Q49"/>
  <c r="P49"/>
  <c r="O49"/>
  <c r="N49"/>
  <c r="AE48"/>
  <c r="AD48"/>
  <c r="AB48"/>
  <c r="AA48"/>
  <c r="Z48"/>
  <c r="Y48"/>
  <c r="X48"/>
  <c r="W48"/>
  <c r="V48"/>
  <c r="U48"/>
  <c r="S48"/>
  <c r="R48"/>
  <c r="Q48"/>
  <c r="P48"/>
  <c r="O48"/>
  <c r="N48"/>
  <c r="AE47"/>
  <c r="AD47"/>
  <c r="AB47"/>
  <c r="AA47"/>
  <c r="Z47"/>
  <c r="Y47"/>
  <c r="X47"/>
  <c r="W47"/>
  <c r="V47"/>
  <c r="U47"/>
  <c r="S47"/>
  <c r="R47"/>
  <c r="Q47"/>
  <c r="P47"/>
  <c r="O47"/>
  <c r="N47"/>
  <c r="AE46"/>
  <c r="AD46"/>
  <c r="AB46"/>
  <c r="AA46"/>
  <c r="Z46"/>
  <c r="Y46"/>
  <c r="X46"/>
  <c r="W46"/>
  <c r="V46"/>
  <c r="U46"/>
  <c r="S46"/>
  <c r="R46"/>
  <c r="Q46"/>
  <c r="P46"/>
  <c r="O46"/>
  <c r="N46"/>
  <c r="AE45"/>
  <c r="AD45"/>
  <c r="AB45"/>
  <c r="AA45"/>
  <c r="Z45"/>
  <c r="Y45"/>
  <c r="X45"/>
  <c r="W45"/>
  <c r="V45"/>
  <c r="U45"/>
  <c r="S45"/>
  <c r="R45"/>
  <c r="Q45"/>
  <c r="P45"/>
  <c r="O45"/>
  <c r="N45"/>
  <c r="AE44"/>
  <c r="AD44"/>
  <c r="AB44"/>
  <c r="AA44"/>
  <c r="Z44"/>
  <c r="Y44"/>
  <c r="X44"/>
  <c r="W44"/>
  <c r="V44"/>
  <c r="U44"/>
  <c r="S44"/>
  <c r="R44"/>
  <c r="Q44"/>
  <c r="P44"/>
  <c r="O44"/>
  <c r="N44"/>
  <c r="AE43"/>
  <c r="AD43"/>
  <c r="AB43"/>
  <c r="AA43"/>
  <c r="Z43"/>
  <c r="Y43"/>
  <c r="X43"/>
  <c r="W43"/>
  <c r="V43"/>
  <c r="U43"/>
  <c r="S43"/>
  <c r="R43"/>
  <c r="Q43"/>
  <c r="P43"/>
  <c r="O43"/>
  <c r="N43"/>
  <c r="AE42"/>
  <c r="AD42"/>
  <c r="AB42"/>
  <c r="AA42"/>
  <c r="Z42"/>
  <c r="Y42"/>
  <c r="X42"/>
  <c r="W42"/>
  <c r="V42"/>
  <c r="U42"/>
  <c r="S42"/>
  <c r="R42"/>
  <c r="Q42"/>
  <c r="P42"/>
  <c r="O42"/>
  <c r="N42"/>
  <c r="AE41"/>
  <c r="AD41"/>
  <c r="AB41"/>
  <c r="AA41"/>
  <c r="Z41"/>
  <c r="Y41"/>
  <c r="X41"/>
  <c r="W41"/>
  <c r="V41"/>
  <c r="U41"/>
  <c r="S41"/>
  <c r="R41"/>
  <c r="Q41"/>
  <c r="P41"/>
  <c r="O41"/>
  <c r="N41"/>
  <c r="AE40"/>
  <c r="AD40"/>
  <c r="AB40"/>
  <c r="AA40"/>
  <c r="Z40"/>
  <c r="Y40"/>
  <c r="X40"/>
  <c r="W40"/>
  <c r="V40"/>
  <c r="U40"/>
  <c r="S40"/>
  <c r="R40"/>
  <c r="Q40"/>
  <c r="P40"/>
  <c r="O40"/>
  <c r="N40"/>
  <c r="AE39"/>
  <c r="AD39"/>
  <c r="AB39"/>
  <c r="AA39"/>
  <c r="Z39"/>
  <c r="Y39"/>
  <c r="X39"/>
  <c r="W39"/>
  <c r="V39"/>
  <c r="U39"/>
  <c r="S39"/>
  <c r="R39"/>
  <c r="Q39"/>
  <c r="P39"/>
  <c r="O39"/>
  <c r="N39"/>
  <c r="AE38"/>
  <c r="AD38"/>
  <c r="AB38"/>
  <c r="AA38"/>
  <c r="Z38"/>
  <c r="Y38"/>
  <c r="X38"/>
  <c r="W38"/>
  <c r="V38"/>
  <c r="U38"/>
  <c r="S38"/>
  <c r="R38"/>
  <c r="Q38"/>
  <c r="P38"/>
  <c r="O38"/>
  <c r="N38"/>
  <c r="AE37"/>
  <c r="AD37"/>
  <c r="AB37"/>
  <c r="AA37"/>
  <c r="Z37"/>
  <c r="Y37"/>
  <c r="X37"/>
  <c r="W37"/>
  <c r="V37"/>
  <c r="U37"/>
  <c r="S37"/>
  <c r="R37"/>
  <c r="Q37"/>
  <c r="P37"/>
  <c r="O37"/>
  <c r="N37"/>
  <c r="AE36"/>
  <c r="AD36"/>
  <c r="AB36"/>
  <c r="AA36"/>
  <c r="Z36"/>
  <c r="Y36"/>
  <c r="X36"/>
  <c r="W36"/>
  <c r="V36"/>
  <c r="U36"/>
  <c r="S36"/>
  <c r="R36"/>
  <c r="Q36"/>
  <c r="P36"/>
  <c r="O36"/>
  <c r="N36"/>
  <c r="AE35"/>
  <c r="AD35"/>
  <c r="AB35"/>
  <c r="AA35"/>
  <c r="Z35"/>
  <c r="Y35"/>
  <c r="X35"/>
  <c r="W35"/>
  <c r="V35"/>
  <c r="U35"/>
  <c r="S35"/>
  <c r="R35"/>
  <c r="Q35"/>
  <c r="P35"/>
  <c r="O35"/>
  <c r="N35"/>
  <c r="AE34"/>
  <c r="AD34"/>
  <c r="AB34"/>
  <c r="AA34"/>
  <c r="Z34"/>
  <c r="Y34"/>
  <c r="X34"/>
  <c r="W34"/>
  <c r="V34"/>
  <c r="U34"/>
  <c r="S34"/>
  <c r="R34"/>
  <c r="Q34"/>
  <c r="P34"/>
  <c r="O34"/>
  <c r="N34"/>
  <c r="AE33"/>
  <c r="AD33"/>
  <c r="AB33"/>
  <c r="AA33"/>
  <c r="Z33"/>
  <c r="Y33"/>
  <c r="X33"/>
  <c r="W33"/>
  <c r="V33"/>
  <c r="U33"/>
  <c r="S33"/>
  <c r="R33"/>
  <c r="Q33"/>
  <c r="P33"/>
  <c r="O33"/>
  <c r="N33"/>
  <c r="AE32"/>
  <c r="AD32"/>
  <c r="AB32"/>
  <c r="AA32"/>
  <c r="Z32"/>
  <c r="Y32"/>
  <c r="X32"/>
  <c r="W32"/>
  <c r="V32"/>
  <c r="U32"/>
  <c r="S32"/>
  <c r="R32"/>
  <c r="Q32"/>
  <c r="P32"/>
  <c r="O32"/>
  <c r="N32"/>
  <c r="AE31"/>
  <c r="AD31"/>
  <c r="AB31"/>
  <c r="AA31"/>
  <c r="Z31"/>
  <c r="Y31"/>
  <c r="X31"/>
  <c r="W31"/>
  <c r="V31"/>
  <c r="U31"/>
  <c r="S31"/>
  <c r="R31"/>
  <c r="Q31"/>
  <c r="P31"/>
  <c r="O31"/>
  <c r="N31"/>
  <c r="AE30"/>
  <c r="AD30"/>
  <c r="AB30"/>
  <c r="AA30"/>
  <c r="Z30"/>
  <c r="Y30"/>
  <c r="X30"/>
  <c r="W30"/>
  <c r="V30"/>
  <c r="U30"/>
  <c r="S30"/>
  <c r="R30"/>
  <c r="Q30"/>
  <c r="P30"/>
  <c r="O30"/>
  <c r="N30"/>
  <c r="AE29"/>
  <c r="AD29"/>
  <c r="AB29"/>
  <c r="AA29"/>
  <c r="Z29"/>
  <c r="Y29"/>
  <c r="X29"/>
  <c r="W29"/>
  <c r="V29"/>
  <c r="U29"/>
  <c r="S29"/>
  <c r="R29"/>
  <c r="Q29"/>
  <c r="P29"/>
  <c r="O29"/>
  <c r="N29"/>
  <c r="AE28"/>
  <c r="AD28"/>
  <c r="AB28"/>
  <c r="AA28"/>
  <c r="Z28"/>
  <c r="Y28"/>
  <c r="X28"/>
  <c r="W28"/>
  <c r="V28"/>
  <c r="U28"/>
  <c r="S28"/>
  <c r="R28"/>
  <c r="Q28"/>
  <c r="P28"/>
  <c r="O28"/>
  <c r="N28"/>
  <c r="AE27"/>
  <c r="AD27"/>
  <c r="AB27"/>
  <c r="AA27"/>
  <c r="Z27"/>
  <c r="Y27"/>
  <c r="X27"/>
  <c r="W27"/>
  <c r="V27"/>
  <c r="U27"/>
  <c r="S27"/>
  <c r="R27"/>
  <c r="Q27"/>
  <c r="P27"/>
  <c r="O27"/>
  <c r="N27"/>
  <c r="AE26"/>
  <c r="AD26"/>
  <c r="AB26"/>
  <c r="AA26"/>
  <c r="Z26"/>
  <c r="Y26"/>
  <c r="X26"/>
  <c r="W26"/>
  <c r="V26"/>
  <c r="U26"/>
  <c r="S26"/>
  <c r="R26"/>
  <c r="Q26"/>
  <c r="P26"/>
  <c r="O26"/>
  <c r="N26"/>
  <c r="AE25"/>
  <c r="AD25"/>
  <c r="AB25"/>
  <c r="AA25"/>
  <c r="Z25"/>
  <c r="Y25"/>
  <c r="X25"/>
  <c r="W25"/>
  <c r="V25"/>
  <c r="U25"/>
  <c r="S25"/>
  <c r="R25"/>
  <c r="Q25"/>
  <c r="P25"/>
  <c r="O25"/>
  <c r="N25"/>
  <c r="AE24"/>
  <c r="AD24"/>
  <c r="AB24"/>
  <c r="AA24"/>
  <c r="Z24"/>
  <c r="Y24"/>
  <c r="X24"/>
  <c r="W24"/>
  <c r="V24"/>
  <c r="U24"/>
  <c r="S24"/>
  <c r="R24"/>
  <c r="Q24"/>
  <c r="P24"/>
  <c r="O24"/>
  <c r="N24"/>
  <c r="AE23"/>
  <c r="AD23"/>
  <c r="AB23"/>
  <c r="AA23"/>
  <c r="Z23"/>
  <c r="Y23"/>
  <c r="X23"/>
  <c r="W23"/>
  <c r="V23"/>
  <c r="U23"/>
  <c r="S23"/>
  <c r="R23"/>
  <c r="Q23"/>
  <c r="P23"/>
  <c r="O23"/>
  <c r="N23"/>
  <c r="AE22"/>
  <c r="AD22"/>
  <c r="AB22"/>
  <c r="AA22"/>
  <c r="Z22"/>
  <c r="Y22"/>
  <c r="X22"/>
  <c r="W22"/>
  <c r="V22"/>
  <c r="U22"/>
  <c r="S22"/>
  <c r="R22"/>
  <c r="Q22"/>
  <c r="P22"/>
  <c r="O22"/>
  <c r="N22"/>
  <c r="AE21"/>
  <c r="AD21"/>
  <c r="AB21"/>
  <c r="AA21"/>
  <c r="Z21"/>
  <c r="Y21"/>
  <c r="X21"/>
  <c r="W21"/>
  <c r="V21"/>
  <c r="U21"/>
  <c r="S21"/>
  <c r="R21"/>
  <c r="Q21"/>
  <c r="P21"/>
  <c r="O21"/>
  <c r="N21"/>
  <c r="AE20"/>
  <c r="AD20"/>
  <c r="AB20"/>
  <c r="AA20"/>
  <c r="Z20"/>
  <c r="Y20"/>
  <c r="X20"/>
  <c r="W20"/>
  <c r="V20"/>
  <c r="U20"/>
  <c r="S20"/>
  <c r="R20"/>
  <c r="Q20"/>
  <c r="P20"/>
  <c r="O20"/>
  <c r="N20"/>
  <c r="AE19"/>
  <c r="AD19"/>
  <c r="AB19"/>
  <c r="AA19"/>
  <c r="Z19"/>
  <c r="Y19"/>
  <c r="X19"/>
  <c r="W19"/>
  <c r="V19"/>
  <c r="U19"/>
  <c r="S19"/>
  <c r="R19"/>
  <c r="Q19"/>
  <c r="P19"/>
  <c r="O19"/>
  <c r="N19"/>
  <c r="AE18"/>
  <c r="AD18"/>
  <c r="AB18"/>
  <c r="AA18"/>
  <c r="Z18"/>
  <c r="Y18"/>
  <c r="X18"/>
  <c r="W18"/>
  <c r="V18"/>
  <c r="U18"/>
  <c r="S18"/>
  <c r="R18"/>
  <c r="Q18"/>
  <c r="P18"/>
  <c r="O18"/>
  <c r="N18"/>
  <c r="AE17"/>
  <c r="AD17"/>
  <c r="AB17"/>
  <c r="AA17"/>
  <c r="Z17"/>
  <c r="Y17"/>
  <c r="X17"/>
  <c r="W17"/>
  <c r="V17"/>
  <c r="U17"/>
  <c r="S17"/>
  <c r="R17"/>
  <c r="Q17"/>
  <c r="P17"/>
  <c r="O17"/>
  <c r="N17"/>
  <c r="AE16"/>
  <c r="AD16"/>
  <c r="AB16"/>
  <c r="AA16"/>
  <c r="Z16"/>
  <c r="Y16"/>
  <c r="X16"/>
  <c r="W16"/>
  <c r="V16"/>
  <c r="U16"/>
  <c r="S16"/>
  <c r="R16"/>
  <c r="Q16"/>
  <c r="P16"/>
  <c r="O16"/>
  <c r="N16"/>
  <c r="AE15"/>
  <c r="AD15"/>
  <c r="AB15"/>
  <c r="AA15"/>
  <c r="Z15"/>
  <c r="Y15"/>
  <c r="X15"/>
  <c r="W15"/>
  <c r="V15"/>
  <c r="U15"/>
  <c r="S15"/>
  <c r="R15"/>
  <c r="Q15"/>
  <c r="P15"/>
  <c r="O15"/>
  <c r="N15"/>
  <c r="AE14"/>
  <c r="AD14"/>
  <c r="AB14"/>
  <c r="AA14"/>
  <c r="Z14"/>
  <c r="Y14"/>
  <c r="X14"/>
  <c r="W14"/>
  <c r="V14"/>
  <c r="U14"/>
  <c r="S14"/>
  <c r="R14"/>
  <c r="Q14"/>
  <c r="P14"/>
  <c r="O14"/>
  <c r="N14"/>
  <c r="AE13"/>
  <c r="AD13"/>
  <c r="AB13"/>
  <c r="AA13"/>
  <c r="Z13"/>
  <c r="Y13"/>
  <c r="X13"/>
  <c r="W13"/>
  <c r="V13"/>
  <c r="U13"/>
  <c r="S13"/>
  <c r="R13"/>
  <c r="Q13"/>
  <c r="P13"/>
  <c r="O13"/>
  <c r="N13"/>
  <c r="AE12"/>
  <c r="AD12"/>
  <c r="AB12"/>
  <c r="AA12"/>
  <c r="Z12"/>
  <c r="Y12"/>
  <c r="X12"/>
  <c r="W12"/>
  <c r="V12"/>
  <c r="U12"/>
  <c r="S12"/>
  <c r="R12"/>
  <c r="Q12"/>
  <c r="P12"/>
  <c r="O12"/>
  <c r="N12"/>
  <c r="AE11"/>
  <c r="AD11"/>
  <c r="AB11"/>
  <c r="AA11"/>
  <c r="Z11"/>
  <c r="Y11"/>
  <c r="X11"/>
  <c r="W11"/>
  <c r="V11"/>
  <c r="U11"/>
  <c r="S11"/>
  <c r="R11"/>
  <c r="Q11"/>
  <c r="P11"/>
  <c r="O11"/>
  <c r="N11"/>
  <c r="AE10"/>
  <c r="AD10"/>
  <c r="AB10"/>
  <c r="AA10"/>
  <c r="Z10"/>
  <c r="Y10"/>
  <c r="X10"/>
  <c r="W10"/>
  <c r="V10"/>
  <c r="U10"/>
  <c r="S10"/>
  <c r="R10"/>
  <c r="Q10"/>
  <c r="P10"/>
  <c r="O10"/>
  <c r="N10"/>
  <c r="AE9"/>
  <c r="AD9"/>
  <c r="AB9"/>
  <c r="AA9"/>
  <c r="Z9"/>
  <c r="Y9"/>
  <c r="X9"/>
  <c r="W9"/>
  <c r="V9"/>
  <c r="U9"/>
  <c r="S9"/>
  <c r="R9"/>
  <c r="Q9"/>
  <c r="P9"/>
  <c r="O9"/>
  <c r="N9"/>
  <c r="AE8"/>
  <c r="AD8"/>
  <c r="AB8"/>
  <c r="AA8"/>
  <c r="Z8"/>
  <c r="Y8"/>
  <c r="X8"/>
  <c r="W8"/>
  <c r="V8"/>
  <c r="U8"/>
  <c r="S8"/>
  <c r="R8"/>
  <c r="Q8"/>
  <c r="P8"/>
  <c r="O8"/>
  <c r="N8"/>
  <c r="AE7"/>
  <c r="AD7"/>
  <c r="AB7"/>
  <c r="AA7"/>
  <c r="Z7"/>
  <c r="Y7"/>
  <c r="X7"/>
  <c r="W7"/>
  <c r="V7"/>
  <c r="U7"/>
  <c r="S7"/>
  <c r="R7"/>
  <c r="Q7"/>
  <c r="P7"/>
  <c r="O7"/>
  <c r="N7"/>
  <c r="AE6"/>
  <c r="AD6"/>
  <c r="AB6"/>
  <c r="AA6"/>
  <c r="Z6"/>
  <c r="Y6"/>
  <c r="X6"/>
  <c r="W6"/>
  <c r="V6"/>
  <c r="U6"/>
  <c r="S6"/>
  <c r="R6"/>
  <c r="Q6"/>
  <c r="P6"/>
  <c r="O6"/>
  <c r="N6"/>
  <c r="AE5"/>
  <c r="AD5"/>
  <c r="AB5"/>
  <c r="AA5"/>
  <c r="Z5"/>
  <c r="Y5"/>
  <c r="X5"/>
  <c r="W5"/>
  <c r="V5"/>
  <c r="U5"/>
  <c r="S5"/>
  <c r="R5"/>
  <c r="Q5"/>
  <c r="P5"/>
  <c r="O5"/>
  <c r="N5"/>
  <c r="AE4"/>
  <c r="AD4"/>
  <c r="AB4"/>
  <c r="AA4"/>
  <c r="Z4"/>
  <c r="Y4"/>
  <c r="X4"/>
  <c r="W4"/>
  <c r="V4"/>
  <c r="U4"/>
  <c r="S4"/>
  <c r="R4"/>
  <c r="Q4"/>
  <c r="P4"/>
  <c r="O4"/>
  <c r="N4"/>
  <c r="AE3"/>
  <c r="AD3"/>
  <c r="AB3"/>
  <c r="AA3"/>
  <c r="Z3"/>
  <c r="Y3"/>
  <c r="X3"/>
  <c r="W3"/>
  <c r="V3"/>
  <c r="U3"/>
  <c r="S3"/>
  <c r="R3"/>
  <c r="Q3"/>
  <c r="P3"/>
  <c r="O3"/>
  <c r="N3"/>
  <c r="AE2"/>
  <c r="AD2"/>
  <c r="AB2"/>
  <c r="AA2"/>
  <c r="Z2"/>
  <c r="Y2"/>
  <c r="X2"/>
  <c r="W2"/>
  <c r="V2"/>
  <c r="U2"/>
  <c r="S2"/>
  <c r="R2"/>
  <c r="Q2"/>
  <c r="P2"/>
  <c r="O2"/>
  <c r="N2"/>
</calcChain>
</file>

<file path=xl/sharedStrings.xml><?xml version="1.0" encoding="utf-8"?>
<sst xmlns="http://schemas.openxmlformats.org/spreadsheetml/2006/main" count="566" uniqueCount="98">
  <si>
    <t>Team INJ (Razzle Dazzle)</t>
  </si>
  <si>
    <t>SmokenTrees StrokenThrees (Team Quigley)</t>
  </si>
  <si>
    <t>Team Name</t>
  </si>
  <si>
    <t>GP</t>
  </si>
  <si>
    <t>FG%</t>
  </si>
  <si>
    <t>FT%</t>
  </si>
  <si>
    <t>3PTM</t>
  </si>
  <si>
    <t>PTS</t>
  </si>
  <si>
    <t>RBD</t>
  </si>
  <si>
    <t>AST</t>
  </si>
  <si>
    <t>STL</t>
  </si>
  <si>
    <t>BLK</t>
  </si>
  <si>
    <t>AVG / 3PTM</t>
  </si>
  <si>
    <t>AVG / PTS</t>
  </si>
  <si>
    <t>AVG / RBD</t>
  </si>
  <si>
    <t>AVG / AST</t>
  </si>
  <si>
    <t>AVG / STL</t>
  </si>
  <si>
    <t>AVG / BLK</t>
  </si>
  <si>
    <t>Rank / FG%</t>
  </si>
  <si>
    <t>Rank / FT%</t>
  </si>
  <si>
    <t>Rank / RPG</t>
  </si>
  <si>
    <t>Rank / PPG</t>
  </si>
  <si>
    <t>Rank / 3PPG</t>
  </si>
  <si>
    <t>Rank / APG</t>
  </si>
  <si>
    <t>Rank / SPG</t>
  </si>
  <si>
    <t>Rank / BPG</t>
  </si>
  <si>
    <t>OVERALL RCL RANK</t>
  </si>
  <si>
    <t>THE BETTERANS</t>
  </si>
  <si>
    <t>Andray The Giant</t>
  </si>
  <si>
    <t>Consistently Mediocre</t>
  </si>
  <si>
    <t>Team Thiele</t>
  </si>
  <si>
    <t>The Tourminators</t>
  </si>
  <si>
    <t>Teach Me How To Gortat</t>
  </si>
  <si>
    <t>Dover Walking Dead</t>
  </si>
  <si>
    <t>carne asada burritos</t>
  </si>
  <si>
    <t>Like My Status</t>
  </si>
  <si>
    <t>The Iggy Popsicles</t>
  </si>
  <si>
    <t>Team joniuscaesar</t>
  </si>
  <si>
    <t>Team RICH</t>
  </si>
  <si>
    <t>All-Star Dance-Off '08</t>
  </si>
  <si>
    <t xml:space="preserve">Big Ball Dance </t>
  </si>
  <si>
    <t>League Division</t>
  </si>
  <si>
    <t>Brooklyn Shine</t>
  </si>
  <si>
    <t>Coca sCola</t>
  </si>
  <si>
    <t>One Piece</t>
  </si>
  <si>
    <t>The Chosen Ones</t>
  </si>
  <si>
    <t>Carmelo Square Garden</t>
  </si>
  <si>
    <t>The Real Deal</t>
  </si>
  <si>
    <t>Team Quigley</t>
  </si>
  <si>
    <t>Kiwi Connection</t>
  </si>
  <si>
    <t>Team Like A Bosh</t>
  </si>
  <si>
    <t>Team Wheeln n Dealn</t>
  </si>
  <si>
    <t>Team Mounties</t>
  </si>
  <si>
    <t>Shock the Monkey</t>
  </si>
  <si>
    <t>Chili Shimmy</t>
  </si>
  <si>
    <t>Baron Von Wafer</t>
  </si>
  <si>
    <t>Remember the Alamodome</t>
  </si>
  <si>
    <t>Bleu Waffle Haus</t>
  </si>
  <si>
    <t>Mr. Duck Fat</t>
  </si>
  <si>
    <t>Count to a Trillion</t>
  </si>
  <si>
    <t>Marty McSuperfly</t>
  </si>
  <si>
    <t>Captain Hoot (.)(.)</t>
  </si>
  <si>
    <t>Significant Otter</t>
  </si>
  <si>
    <t>Hired Goons</t>
  </si>
  <si>
    <t>New York srekcobrekcinK</t>
  </si>
  <si>
    <t>Lou All Day</t>
  </si>
  <si>
    <t>Onions Baby! Onions!</t>
  </si>
  <si>
    <t>Wall's Dougie</t>
  </si>
  <si>
    <t>Fear The 'Stache</t>
  </si>
  <si>
    <t>Extra Spicy Chicken</t>
  </si>
  <si>
    <t>Kate Upton</t>
  </si>
  <si>
    <t>I give it a TEN!</t>
  </si>
  <si>
    <t>Rajon Tayshauns</t>
  </si>
  <si>
    <t>Rain Maker</t>
  </si>
  <si>
    <t>I POSTERIZE MOMS</t>
  </si>
  <si>
    <t>Ballin B' Belated</t>
  </si>
  <si>
    <t>Razzle Dazzle</t>
  </si>
  <si>
    <t>Pau Right In The Kisser</t>
  </si>
  <si>
    <t>Inglourious Baskets</t>
  </si>
  <si>
    <t>Drunk Dialing D12</t>
  </si>
  <si>
    <t>Dream Shake</t>
  </si>
  <si>
    <t>The Basset Hounds</t>
  </si>
  <si>
    <t>California Defenders</t>
  </si>
  <si>
    <t>Smokey Mcpots</t>
  </si>
  <si>
    <t>The Velvet Hoop</t>
  </si>
  <si>
    <t>chris kaman his pants</t>
  </si>
  <si>
    <t>Turd Ferguson</t>
  </si>
  <si>
    <t>Luc Richard Mbah a Moute</t>
  </si>
  <si>
    <t>Boom Boom Pau</t>
  </si>
  <si>
    <t>The Halal Guy</t>
  </si>
  <si>
    <t>Van Gundy Death Stare</t>
  </si>
  <si>
    <t>Team Miller</t>
  </si>
  <si>
    <t>Bump the Cutter</t>
  </si>
  <si>
    <t>OVERALL RCL POINTS</t>
  </si>
  <si>
    <t>12/31-1/4</t>
  </si>
  <si>
    <t>1/5-1/11</t>
  </si>
  <si>
    <t>12/25-12/30</t>
  </si>
  <si>
    <t>el burro (carne asada burritos)</t>
  </si>
</sst>
</file>

<file path=xl/styles.xml><?xml version="1.0" encoding="utf-8"?>
<styleSheet xmlns="http://schemas.openxmlformats.org/spreadsheetml/2006/main">
  <numFmts count="1">
    <numFmt numFmtId="164" formatCode="0.00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Verdana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8">
    <xf numFmtId="0" fontId="0" fillId="0" borderId="0" xfId="0"/>
    <xf numFmtId="0" fontId="0" fillId="0" borderId="0" xfId="0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16" fontId="19" fillId="33" borderId="10" xfId="0" applyNumberFormat="1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164" fontId="0" fillId="35" borderId="11" xfId="0" applyNumberFormat="1" applyFill="1" applyBorder="1" applyAlignment="1">
      <alignment horizontal="center" vertical="center" wrapText="1"/>
    </xf>
    <xf numFmtId="0" fontId="0" fillId="35" borderId="11" xfId="0" applyFill="1" applyBorder="1"/>
    <xf numFmtId="0" fontId="0" fillId="0" borderId="10" xfId="0" applyBorder="1"/>
    <xf numFmtId="0" fontId="0" fillId="0" borderId="0" xfId="0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164" fontId="0" fillId="0" borderId="0" xfId="0" applyNumberFormat="1" applyFill="1" applyAlignment="1">
      <alignment horizontal="center" vertical="center" wrapText="1"/>
    </xf>
    <xf numFmtId="16" fontId="19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13" fillId="33" borderId="1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34" borderId="0" xfId="0" applyFont="1" applyFill="1" applyAlignment="1">
      <alignment horizontal="center" vertical="center" wrapText="1"/>
    </xf>
    <xf numFmtId="164" fontId="20" fillId="34" borderId="0" xfId="0" applyNumberFormat="1" applyFont="1" applyFill="1" applyAlignment="1">
      <alignment horizontal="center" vertical="center" wrapText="1"/>
    </xf>
    <xf numFmtId="0" fontId="20" fillId="0" borderId="0" xfId="0" applyFont="1"/>
    <xf numFmtId="0" fontId="20" fillId="0" borderId="0" xfId="0" applyFont="1" applyAlignment="1">
      <alignment horizontal="center" vertical="center"/>
    </xf>
    <xf numFmtId="164" fontId="18" fillId="33" borderId="10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0" fillId="0" borderId="0" xfId="0" applyNumberFormat="1"/>
    <xf numFmtId="0" fontId="0" fillId="0" borderId="0" xfId="0" applyFill="1" applyBorder="1"/>
    <xf numFmtId="0" fontId="20" fillId="0" borderId="0" xfId="0" applyFont="1" applyFill="1" applyBorder="1"/>
    <xf numFmtId="0" fontId="0" fillId="0" borderId="14" xfId="0" applyBorder="1" applyAlignment="1">
      <alignment horizontal="center" vertical="center" wrapText="1"/>
    </xf>
    <xf numFmtId="0" fontId="0" fillId="35" borderId="13" xfId="0" applyFill="1" applyBorder="1"/>
    <xf numFmtId="0" fontId="0" fillId="0" borderId="14" xfId="0" applyBorder="1"/>
    <xf numFmtId="0" fontId="20" fillId="0" borderId="15" xfId="0" applyFont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/>
    <xf numFmtId="0" fontId="0" fillId="34" borderId="0" xfId="0" applyFill="1"/>
    <xf numFmtId="0" fontId="0" fillId="35" borderId="0" xfId="0" applyFill="1" applyBorder="1"/>
    <xf numFmtId="0" fontId="0" fillId="35" borderId="0" xfId="0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34" borderId="11" xfId="0" applyFont="1" applyFill="1" applyBorder="1" applyAlignment="1">
      <alignment horizontal="center" vertical="center" wrapText="1"/>
    </xf>
    <xf numFmtId="164" fontId="0" fillId="35" borderId="0" xfId="0" applyNumberFormat="1" applyFill="1" applyBorder="1" applyAlignment="1">
      <alignment horizontal="center" vertical="center" wrapText="1"/>
    </xf>
    <xf numFmtId="164" fontId="20" fillId="34" borderId="11" xfId="0" applyNumberFormat="1" applyFont="1" applyFill="1" applyBorder="1" applyAlignment="1">
      <alignment horizontal="center" vertical="center" wrapText="1"/>
    </xf>
    <xf numFmtId="0" fontId="20" fillId="0" borderId="11" xfId="0" applyFont="1" applyBorder="1"/>
    <xf numFmtId="0" fontId="0" fillId="35" borderId="0" xfId="0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35" borderId="14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3" fillId="0" borderId="21" xfId="0" applyFont="1" applyFill="1" applyBorder="1" applyAlignment="1">
      <alignment horizontal="right" vertical="center" wrapText="1"/>
    </xf>
    <xf numFmtId="0" fontId="23" fillId="0" borderId="17" xfId="0" applyFont="1" applyFill="1" applyBorder="1" applyAlignment="1">
      <alignment horizontal="right" vertical="center" wrapText="1"/>
    </xf>
    <xf numFmtId="0" fontId="23" fillId="0" borderId="19" xfId="0" applyFont="1" applyBorder="1" applyAlignment="1">
      <alignment horizontal="right" vertical="center" wrapText="1"/>
    </xf>
    <xf numFmtId="0" fontId="23" fillId="0" borderId="19" xfId="0" applyFont="1" applyFill="1" applyBorder="1" applyAlignment="1">
      <alignment horizontal="right" vertical="center" wrapText="1"/>
    </xf>
    <xf numFmtId="0" fontId="23" fillId="0" borderId="22" xfId="0" applyFont="1" applyFill="1" applyBorder="1" applyAlignment="1">
      <alignment horizontal="right" vertical="center" wrapText="1"/>
    </xf>
    <xf numFmtId="0" fontId="23" fillId="0" borderId="25" xfId="0" applyFont="1" applyFill="1" applyBorder="1" applyAlignment="1">
      <alignment horizontal="right" vertical="center" wrapText="1"/>
    </xf>
    <xf numFmtId="0" fontId="23" fillId="0" borderId="26" xfId="0" applyFont="1" applyFill="1" applyBorder="1" applyAlignment="1">
      <alignment horizontal="right" vertical="center" wrapText="1"/>
    </xf>
    <xf numFmtId="0" fontId="23" fillId="0" borderId="23" xfId="0" applyFont="1" applyFill="1" applyBorder="1" applyAlignment="1">
      <alignment horizontal="right" vertical="center" wrapText="1"/>
    </xf>
    <xf numFmtId="0" fontId="23" fillId="0" borderId="16" xfId="0" applyFont="1" applyFill="1" applyBorder="1" applyAlignment="1">
      <alignment horizontal="right" vertical="center" wrapText="1"/>
    </xf>
    <xf numFmtId="0" fontId="23" fillId="0" borderId="20" xfId="0" applyFont="1" applyFill="1" applyBorder="1" applyAlignment="1">
      <alignment horizontal="right" vertical="center" wrapText="1"/>
    </xf>
    <xf numFmtId="0" fontId="23" fillId="0" borderId="17" xfId="0" applyFont="1" applyBorder="1" applyAlignment="1">
      <alignment horizontal="right" vertical="center" wrapText="1"/>
    </xf>
    <xf numFmtId="0" fontId="23" fillId="0" borderId="18" xfId="0" applyFont="1" applyFill="1" applyBorder="1" applyAlignment="1">
      <alignment horizontal="right" vertical="center" wrapText="1"/>
    </xf>
    <xf numFmtId="0" fontId="23" fillId="0" borderId="18" xfId="0" applyFont="1" applyBorder="1" applyAlignment="1">
      <alignment horizontal="right" vertical="center" wrapText="1"/>
    </xf>
    <xf numFmtId="0" fontId="23" fillId="0" borderId="22" xfId="0" applyFont="1" applyBorder="1" applyAlignment="1">
      <alignment horizontal="right" vertical="center" wrapText="1"/>
    </xf>
    <xf numFmtId="0" fontId="23" fillId="0" borderId="0" xfId="0" applyFont="1" applyFill="1" applyBorder="1" applyAlignment="1">
      <alignment horizontal="right" vertical="center" wrapText="1"/>
    </xf>
    <xf numFmtId="0" fontId="23" fillId="0" borderId="0" xfId="0" applyFont="1" applyAlignment="1">
      <alignment horizontal="right" vertical="center" wrapText="1"/>
    </xf>
    <xf numFmtId="0" fontId="23" fillId="0" borderId="0" xfId="0" applyFont="1" applyAlignment="1">
      <alignment horizontal="right"/>
    </xf>
    <xf numFmtId="0" fontId="22" fillId="0" borderId="18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right" vertical="center" wrapText="1"/>
    </xf>
    <xf numFmtId="0" fontId="22" fillId="0" borderId="25" xfId="0" applyFont="1" applyBorder="1" applyAlignment="1">
      <alignment horizontal="center" vertical="center" wrapText="1"/>
    </xf>
    <xf numFmtId="0" fontId="21" fillId="36" borderId="17" xfId="0" applyFont="1" applyFill="1" applyBorder="1" applyAlignment="1">
      <alignment horizontal="right" vertical="center" wrapText="1"/>
    </xf>
    <xf numFmtId="0" fontId="21" fillId="36" borderId="17" xfId="0" applyFont="1" applyFill="1" applyBorder="1" applyAlignment="1">
      <alignment horizontal="center" vertical="center"/>
    </xf>
    <xf numFmtId="0" fontId="21" fillId="36" borderId="26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/>
    </xf>
    <xf numFmtId="0" fontId="22" fillId="0" borderId="21" xfId="0" applyFont="1" applyBorder="1" applyAlignment="1">
      <alignment horizontal="center" vertical="center"/>
    </xf>
    <xf numFmtId="0" fontId="0" fillId="0" borderId="20" xfId="0" applyFill="1" applyBorder="1"/>
    <xf numFmtId="0" fontId="0" fillId="0" borderId="19" xfId="0" applyFill="1" applyBorder="1"/>
    <xf numFmtId="0" fontId="0" fillId="0" borderId="17" xfId="0" applyFill="1" applyBorder="1"/>
    <xf numFmtId="0" fontId="0" fillId="0" borderId="21" xfId="0" applyFill="1" applyBorder="1"/>
    <xf numFmtId="0" fontId="0" fillId="0" borderId="22" xfId="0" applyFill="1" applyBorder="1"/>
    <xf numFmtId="0" fontId="20" fillId="0" borderId="0" xfId="0" applyFont="1" applyBorder="1" applyAlignment="1">
      <alignment horizontal="center" vertical="center" wrapText="1"/>
    </xf>
    <xf numFmtId="0" fontId="20" fillId="34" borderId="0" xfId="0" applyFont="1" applyFill="1" applyBorder="1" applyAlignment="1">
      <alignment horizontal="center" vertical="center" wrapText="1"/>
    </xf>
    <xf numFmtId="164" fontId="20" fillId="34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/>
    <xf numFmtId="0" fontId="2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0" fillId="35" borderId="0" xfId="0" applyFont="1" applyFill="1" applyAlignment="1">
      <alignment horizontal="center" vertical="center" wrapText="1"/>
    </xf>
    <xf numFmtId="164" fontId="20" fillId="35" borderId="0" xfId="0" applyNumberFormat="1" applyFont="1" applyFill="1" applyAlignment="1">
      <alignment horizontal="center" vertical="center" wrapText="1"/>
    </xf>
    <xf numFmtId="0" fontId="20" fillId="35" borderId="0" xfId="0" applyFont="1" applyFill="1"/>
    <xf numFmtId="0" fontId="20" fillId="35" borderId="0" xfId="0" applyFont="1" applyFill="1" applyAlignment="1">
      <alignment horizontal="center" vertical="center"/>
    </xf>
    <xf numFmtId="0" fontId="20" fillId="35" borderId="15" xfId="0" applyFont="1" applyFill="1" applyBorder="1" applyAlignment="1">
      <alignment horizontal="center" vertical="center"/>
    </xf>
    <xf numFmtId="0" fontId="0" fillId="35" borderId="0" xfId="0" applyFill="1"/>
    <xf numFmtId="0" fontId="20" fillId="35" borderId="0" xfId="0" applyFont="1" applyFill="1" applyBorder="1" applyAlignment="1">
      <alignment horizontal="center" vertical="center" wrapText="1"/>
    </xf>
    <xf numFmtId="164" fontId="20" fillId="35" borderId="0" xfId="0" applyNumberFormat="1" applyFont="1" applyFill="1" applyBorder="1" applyAlignment="1">
      <alignment horizontal="center" vertical="center" wrapText="1"/>
    </xf>
    <xf numFmtId="0" fontId="20" fillId="35" borderId="0" xfId="0" applyFont="1" applyFill="1" applyBorder="1"/>
    <xf numFmtId="0" fontId="20" fillId="35" borderId="0" xfId="0" applyFont="1" applyFill="1" applyBorder="1" applyAlignment="1">
      <alignment horizontal="center" vertical="center"/>
    </xf>
    <xf numFmtId="0" fontId="20" fillId="0" borderId="0" xfId="0" applyFont="1" applyFill="1"/>
    <xf numFmtId="0" fontId="20" fillId="0" borderId="0" xfId="0" applyFont="1" applyFill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0" xfId="0" applyFill="1"/>
    <xf numFmtId="0" fontId="0" fillId="0" borderId="16" xfId="0" applyBorder="1"/>
    <xf numFmtId="0" fontId="0" fillId="0" borderId="25" xfId="0" applyBorder="1"/>
    <xf numFmtId="0" fontId="23" fillId="35" borderId="19" xfId="0" applyFont="1" applyFill="1" applyBorder="1" applyAlignment="1">
      <alignment horizontal="left" vertical="center" wrapText="1"/>
    </xf>
    <xf numFmtId="0" fontId="23" fillId="35" borderId="17" xfId="0" applyFont="1" applyFill="1" applyBorder="1" applyAlignment="1">
      <alignment horizontal="left" vertical="center" wrapText="1"/>
    </xf>
    <xf numFmtId="0" fontId="23" fillId="35" borderId="16" xfId="0" applyFont="1" applyFill="1" applyBorder="1" applyAlignment="1">
      <alignment horizontal="right" vertical="center" wrapText="1"/>
    </xf>
    <xf numFmtId="0" fontId="23" fillId="35" borderId="25" xfId="0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/>
    </xf>
    <xf numFmtId="0" fontId="0" fillId="37" borderId="0" xfId="0" applyFill="1" applyBorder="1"/>
    <xf numFmtId="0" fontId="21" fillId="0" borderId="17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23" fillId="0" borderId="29" xfId="0" applyFont="1" applyFill="1" applyBorder="1" applyAlignment="1">
      <alignment horizontal="left" vertical="center" wrapText="1"/>
    </xf>
    <xf numFmtId="0" fontId="23" fillId="0" borderId="30" xfId="0" applyFont="1" applyFill="1" applyBorder="1" applyAlignment="1">
      <alignment horizontal="left" vertical="center" wrapText="1"/>
    </xf>
    <xf numFmtId="0" fontId="23" fillId="0" borderId="33" xfId="0" applyFont="1" applyFill="1" applyBorder="1" applyAlignment="1">
      <alignment horizontal="left" vertical="center" wrapText="1"/>
    </xf>
    <xf numFmtId="0" fontId="23" fillId="0" borderId="34" xfId="0" applyFont="1" applyFill="1" applyBorder="1" applyAlignment="1">
      <alignment horizontal="left" vertical="center" wrapText="1"/>
    </xf>
    <xf numFmtId="0" fontId="23" fillId="0" borderId="32" xfId="0" applyFont="1" applyFill="1" applyBorder="1" applyAlignment="1">
      <alignment horizontal="left" vertical="center" wrapText="1"/>
    </xf>
    <xf numFmtId="0" fontId="23" fillId="0" borderId="31" xfId="0" applyFont="1" applyFill="1" applyBorder="1" applyAlignment="1">
      <alignment horizontal="left" vertical="center" wrapText="1"/>
    </xf>
    <xf numFmtId="0" fontId="21" fillId="38" borderId="28" xfId="0" applyFont="1" applyFill="1" applyBorder="1" applyAlignment="1">
      <alignment horizontal="left" vertical="center" wrapText="1"/>
    </xf>
  </cellXfs>
  <cellStyles count="42">
    <cellStyle name="Accent1" xfId="18" builtinId="29" customBuiltin="1"/>
    <cellStyle name="Accent1 - 20%" xfId="19" builtinId="30" customBuiltin="1"/>
    <cellStyle name="Accent1 - 40%" xfId="20" builtinId="31" customBuiltin="1"/>
    <cellStyle name="Accent1 - 60%" xfId="21" builtinId="32" customBuiltin="1"/>
    <cellStyle name="Accent2" xfId="22" builtinId="33" customBuiltin="1"/>
    <cellStyle name="Accent2 - 20%" xfId="23" builtinId="34" customBuiltin="1"/>
    <cellStyle name="Accent2 - 40%" xfId="24" builtinId="35" customBuiltin="1"/>
    <cellStyle name="Accent2 - 60%" xfId="25" builtinId="36" customBuiltin="1"/>
    <cellStyle name="Accent3" xfId="26" builtinId="37" customBuiltin="1"/>
    <cellStyle name="Accent3 - 20%" xfId="27" builtinId="38" customBuiltin="1"/>
    <cellStyle name="Accent3 - 40%" xfId="28" builtinId="39" customBuiltin="1"/>
    <cellStyle name="Accent3 - 60%" xfId="29" builtinId="40" customBuiltin="1"/>
    <cellStyle name="Accent4" xfId="30" builtinId="41" customBuiltin="1"/>
    <cellStyle name="Accent4 - 20%" xfId="31" builtinId="42" customBuiltin="1"/>
    <cellStyle name="Accent4 - 40%" xfId="32" builtinId="43" customBuiltin="1"/>
    <cellStyle name="Accent4 - 60%" xfId="33" builtinId="44" customBuiltin="1"/>
    <cellStyle name="Accent5" xfId="34" builtinId="45" customBuiltin="1"/>
    <cellStyle name="Accent5 - 20%" xfId="35" builtinId="46" customBuiltin="1"/>
    <cellStyle name="Accent5 - 40%" xfId="36" builtinId="47" customBuiltin="1"/>
    <cellStyle name="Accent5 - 60%" xfId="37" builtinId="48" customBuiltin="1"/>
    <cellStyle name="Accent6" xfId="38" builtinId="49" customBuiltin="1"/>
    <cellStyle name="Accent6 - 20%" xfId="39" builtinId="50" customBuiltin="1"/>
    <cellStyle name="Accent6 - 40%" xfId="40" builtinId="51" customBuiltin="1"/>
    <cellStyle name="Accent6 - 60%" xfId="41" builtinId="52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Sheet 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6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466725</xdr:colOff>
      <xdr:row>1</xdr:row>
      <xdr:rowOff>104775</xdr:rowOff>
    </xdr:from>
    <xdr:to>
      <xdr:col>3</xdr:col>
      <xdr:colOff>266700</xdr:colOff>
      <xdr:row>1</xdr:row>
      <xdr:rowOff>104775</xdr:rowOff>
    </xdr:to>
    <xdr:cxnSp macro="">
      <xdr:nvCxnSpPr>
        <xdr:cNvPr id="3" name="Straight Connector 2"/>
        <xdr:cNvCxnSpPr/>
      </xdr:nvCxnSpPr>
      <xdr:spPr>
        <a:xfrm>
          <a:off x="2562225" y="295275"/>
          <a:ext cx="1228725" cy="0"/>
        </a:xfrm>
        <a:prstGeom prst="line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476250</xdr:colOff>
      <xdr:row>2</xdr:row>
      <xdr:rowOff>104775</xdr:rowOff>
    </xdr:from>
    <xdr:to>
      <xdr:col>3</xdr:col>
      <xdr:colOff>276225</xdr:colOff>
      <xdr:row>2</xdr:row>
      <xdr:rowOff>104775</xdr:rowOff>
    </xdr:to>
    <xdr:cxnSp macro="">
      <xdr:nvCxnSpPr>
        <xdr:cNvPr id="4" name="Straight Connector 3"/>
        <xdr:cNvCxnSpPr/>
      </xdr:nvCxnSpPr>
      <xdr:spPr>
        <a:xfrm>
          <a:off x="2571750" y="485775"/>
          <a:ext cx="1228725" cy="0"/>
        </a:xfrm>
        <a:prstGeom prst="line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466725</xdr:colOff>
      <xdr:row>3</xdr:row>
      <xdr:rowOff>104775</xdr:rowOff>
    </xdr:from>
    <xdr:to>
      <xdr:col>3</xdr:col>
      <xdr:colOff>266700</xdr:colOff>
      <xdr:row>5</xdr:row>
      <xdr:rowOff>104775</xdr:rowOff>
    </xdr:to>
    <xdr:cxnSp macro="">
      <xdr:nvCxnSpPr>
        <xdr:cNvPr id="5" name="Straight Connector 4"/>
        <xdr:cNvCxnSpPr/>
      </xdr:nvCxnSpPr>
      <xdr:spPr>
        <a:xfrm>
          <a:off x="2562225" y="676275"/>
          <a:ext cx="1228725" cy="381000"/>
        </a:xfrm>
        <a:prstGeom prst="line">
          <a:avLst/>
        </a:prstGeom>
        <a:ln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444501</xdr:colOff>
      <xdr:row>4</xdr:row>
      <xdr:rowOff>91015</xdr:rowOff>
    </xdr:from>
    <xdr:to>
      <xdr:col>3</xdr:col>
      <xdr:colOff>273051</xdr:colOff>
      <xdr:row>30</xdr:row>
      <xdr:rowOff>52915</xdr:rowOff>
    </xdr:to>
    <xdr:cxnSp macro="">
      <xdr:nvCxnSpPr>
        <xdr:cNvPr id="7" name="Straight Connector 6"/>
        <xdr:cNvCxnSpPr/>
      </xdr:nvCxnSpPr>
      <xdr:spPr>
        <a:xfrm>
          <a:off x="2849034" y="802215"/>
          <a:ext cx="1403350" cy="4584700"/>
        </a:xfrm>
        <a:prstGeom prst="line">
          <a:avLst/>
        </a:prstGeom>
        <a:ln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428625</xdr:colOff>
      <xdr:row>5</xdr:row>
      <xdr:rowOff>95250</xdr:rowOff>
    </xdr:from>
    <xdr:to>
      <xdr:col>3</xdr:col>
      <xdr:colOff>285750</xdr:colOff>
      <xdr:row>11</xdr:row>
      <xdr:rowOff>95250</xdr:rowOff>
    </xdr:to>
    <xdr:cxnSp macro="">
      <xdr:nvCxnSpPr>
        <xdr:cNvPr id="11" name="Straight Connector 10"/>
        <xdr:cNvCxnSpPr/>
      </xdr:nvCxnSpPr>
      <xdr:spPr>
        <a:xfrm>
          <a:off x="2524125" y="1047750"/>
          <a:ext cx="1285875" cy="1143000"/>
        </a:xfrm>
        <a:prstGeom prst="line">
          <a:avLst/>
        </a:prstGeom>
        <a:ln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438150</xdr:colOff>
      <xdr:row>4</xdr:row>
      <xdr:rowOff>104775</xdr:rowOff>
    </xdr:from>
    <xdr:to>
      <xdr:col>3</xdr:col>
      <xdr:colOff>295275</xdr:colOff>
      <xdr:row>6</xdr:row>
      <xdr:rowOff>104775</xdr:rowOff>
    </xdr:to>
    <xdr:cxnSp macro="">
      <xdr:nvCxnSpPr>
        <xdr:cNvPr id="14" name="Straight Connector 13"/>
        <xdr:cNvCxnSpPr/>
      </xdr:nvCxnSpPr>
      <xdr:spPr>
        <a:xfrm flipV="1">
          <a:off x="2533650" y="866775"/>
          <a:ext cx="1285875" cy="381000"/>
        </a:xfrm>
        <a:prstGeom prst="line">
          <a:avLst/>
        </a:prstGeom>
        <a:ln/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</xdr:col>
      <xdr:colOff>466725</xdr:colOff>
      <xdr:row>60</xdr:row>
      <xdr:rowOff>95250</xdr:rowOff>
    </xdr:from>
    <xdr:to>
      <xdr:col>3</xdr:col>
      <xdr:colOff>266700</xdr:colOff>
      <xdr:row>60</xdr:row>
      <xdr:rowOff>95250</xdr:rowOff>
    </xdr:to>
    <xdr:cxnSp macro="">
      <xdr:nvCxnSpPr>
        <xdr:cNvPr id="16" name="Straight Connector 15"/>
        <xdr:cNvCxnSpPr/>
      </xdr:nvCxnSpPr>
      <xdr:spPr>
        <a:xfrm>
          <a:off x="2562225" y="11525250"/>
          <a:ext cx="1228725" cy="0"/>
        </a:xfrm>
        <a:prstGeom prst="line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400050</xdr:colOff>
      <xdr:row>7</xdr:row>
      <xdr:rowOff>104775</xdr:rowOff>
    </xdr:from>
    <xdr:to>
      <xdr:col>3</xdr:col>
      <xdr:colOff>276225</xdr:colOff>
      <xdr:row>24</xdr:row>
      <xdr:rowOff>104775</xdr:rowOff>
    </xdr:to>
    <xdr:cxnSp macro="">
      <xdr:nvCxnSpPr>
        <xdr:cNvPr id="17" name="Straight Connector 16"/>
        <xdr:cNvCxnSpPr/>
      </xdr:nvCxnSpPr>
      <xdr:spPr>
        <a:xfrm>
          <a:off x="2495550" y="1438275"/>
          <a:ext cx="1304925" cy="3238500"/>
        </a:xfrm>
        <a:prstGeom prst="line">
          <a:avLst/>
        </a:prstGeom>
        <a:ln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409575</xdr:colOff>
      <xdr:row>8</xdr:row>
      <xdr:rowOff>114300</xdr:rowOff>
    </xdr:from>
    <xdr:to>
      <xdr:col>3</xdr:col>
      <xdr:colOff>266700</xdr:colOff>
      <xdr:row>25</xdr:row>
      <xdr:rowOff>95250</xdr:rowOff>
    </xdr:to>
    <xdr:cxnSp macro="">
      <xdr:nvCxnSpPr>
        <xdr:cNvPr id="19" name="Straight Connector 18"/>
        <xdr:cNvCxnSpPr/>
      </xdr:nvCxnSpPr>
      <xdr:spPr>
        <a:xfrm>
          <a:off x="2505075" y="1638300"/>
          <a:ext cx="1285875" cy="3219450"/>
        </a:xfrm>
        <a:prstGeom prst="line">
          <a:avLst/>
        </a:prstGeom>
        <a:ln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445559</xdr:colOff>
      <xdr:row>7</xdr:row>
      <xdr:rowOff>79374</xdr:rowOff>
    </xdr:from>
    <xdr:to>
      <xdr:col>3</xdr:col>
      <xdr:colOff>302684</xdr:colOff>
      <xdr:row>9</xdr:row>
      <xdr:rowOff>79374</xdr:rowOff>
    </xdr:to>
    <xdr:cxnSp macro="">
      <xdr:nvCxnSpPr>
        <xdr:cNvPr id="21" name="Straight Connector 20"/>
        <xdr:cNvCxnSpPr/>
      </xdr:nvCxnSpPr>
      <xdr:spPr>
        <a:xfrm flipV="1">
          <a:off x="2850092" y="1323974"/>
          <a:ext cx="1431925" cy="355600"/>
        </a:xfrm>
        <a:prstGeom prst="line">
          <a:avLst/>
        </a:prstGeom>
        <a:ln/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</xdr:col>
      <xdr:colOff>447675</xdr:colOff>
      <xdr:row>10</xdr:row>
      <xdr:rowOff>87841</xdr:rowOff>
    </xdr:from>
    <xdr:to>
      <xdr:col>3</xdr:col>
      <xdr:colOff>285750</xdr:colOff>
      <xdr:row>13</xdr:row>
      <xdr:rowOff>78316</xdr:rowOff>
    </xdr:to>
    <xdr:cxnSp macro="">
      <xdr:nvCxnSpPr>
        <xdr:cNvPr id="22" name="Straight Connector 21"/>
        <xdr:cNvCxnSpPr/>
      </xdr:nvCxnSpPr>
      <xdr:spPr>
        <a:xfrm>
          <a:off x="2852208" y="1865841"/>
          <a:ext cx="1412875" cy="523875"/>
        </a:xfrm>
        <a:prstGeom prst="line">
          <a:avLst/>
        </a:prstGeom>
        <a:ln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447675</xdr:colOff>
      <xdr:row>9</xdr:row>
      <xdr:rowOff>95250</xdr:rowOff>
    </xdr:from>
    <xdr:to>
      <xdr:col>3</xdr:col>
      <xdr:colOff>304800</xdr:colOff>
      <xdr:row>11</xdr:row>
      <xdr:rowOff>95250</xdr:rowOff>
    </xdr:to>
    <xdr:cxnSp macro="">
      <xdr:nvCxnSpPr>
        <xdr:cNvPr id="24" name="Straight Connector 23"/>
        <xdr:cNvCxnSpPr/>
      </xdr:nvCxnSpPr>
      <xdr:spPr>
        <a:xfrm flipV="1">
          <a:off x="2543175" y="1809750"/>
          <a:ext cx="1285875" cy="381000"/>
        </a:xfrm>
        <a:prstGeom prst="line">
          <a:avLst/>
        </a:prstGeom>
        <a:ln/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</xdr:col>
      <xdr:colOff>447675</xdr:colOff>
      <xdr:row>3</xdr:row>
      <xdr:rowOff>133350</xdr:rowOff>
    </xdr:from>
    <xdr:to>
      <xdr:col>3</xdr:col>
      <xdr:colOff>304800</xdr:colOff>
      <xdr:row>12</xdr:row>
      <xdr:rowOff>95250</xdr:rowOff>
    </xdr:to>
    <xdr:cxnSp macro="">
      <xdr:nvCxnSpPr>
        <xdr:cNvPr id="25" name="Straight Connector 24"/>
        <xdr:cNvCxnSpPr/>
      </xdr:nvCxnSpPr>
      <xdr:spPr>
        <a:xfrm flipV="1">
          <a:off x="2543175" y="704850"/>
          <a:ext cx="1285875" cy="1676400"/>
        </a:xfrm>
        <a:prstGeom prst="line">
          <a:avLst/>
        </a:prstGeom>
        <a:ln/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</xdr:col>
      <xdr:colOff>438150</xdr:colOff>
      <xdr:row>6</xdr:row>
      <xdr:rowOff>116416</xdr:rowOff>
    </xdr:from>
    <xdr:to>
      <xdr:col>3</xdr:col>
      <xdr:colOff>314325</xdr:colOff>
      <xdr:row>26</xdr:row>
      <xdr:rowOff>78317</xdr:rowOff>
    </xdr:to>
    <xdr:cxnSp macro="">
      <xdr:nvCxnSpPr>
        <xdr:cNvPr id="29" name="Straight Connector 28"/>
        <xdr:cNvCxnSpPr/>
      </xdr:nvCxnSpPr>
      <xdr:spPr>
        <a:xfrm flipV="1">
          <a:off x="2842683" y="1183216"/>
          <a:ext cx="1450975" cy="3517901"/>
        </a:xfrm>
        <a:prstGeom prst="line">
          <a:avLst/>
        </a:prstGeom>
        <a:ln/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8</xdr:row>
      <xdr:rowOff>104775</xdr:rowOff>
    </xdr:from>
    <xdr:to>
      <xdr:col>3</xdr:col>
      <xdr:colOff>314325</xdr:colOff>
      <xdr:row>17</xdr:row>
      <xdr:rowOff>66675</xdr:rowOff>
    </xdr:to>
    <xdr:cxnSp macro="">
      <xdr:nvCxnSpPr>
        <xdr:cNvPr id="32" name="Straight Connector 31"/>
        <xdr:cNvCxnSpPr/>
      </xdr:nvCxnSpPr>
      <xdr:spPr>
        <a:xfrm flipV="1">
          <a:off x="2552700" y="1628775"/>
          <a:ext cx="1285875" cy="1676400"/>
        </a:xfrm>
        <a:prstGeom prst="line">
          <a:avLst/>
        </a:prstGeom>
        <a:ln/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</xdr:col>
      <xdr:colOff>438150</xdr:colOff>
      <xdr:row>42</xdr:row>
      <xdr:rowOff>114300</xdr:rowOff>
    </xdr:from>
    <xdr:to>
      <xdr:col>3</xdr:col>
      <xdr:colOff>266700</xdr:colOff>
      <xdr:row>59</xdr:row>
      <xdr:rowOff>104775</xdr:rowOff>
    </xdr:to>
    <xdr:cxnSp macro="">
      <xdr:nvCxnSpPr>
        <xdr:cNvPr id="33" name="Straight Connector 32"/>
        <xdr:cNvCxnSpPr/>
      </xdr:nvCxnSpPr>
      <xdr:spPr>
        <a:xfrm>
          <a:off x="2533650" y="8115300"/>
          <a:ext cx="1257300" cy="3228975"/>
        </a:xfrm>
        <a:prstGeom prst="line">
          <a:avLst/>
        </a:prstGeom>
        <a:ln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54</xdr:row>
      <xdr:rowOff>104775</xdr:rowOff>
    </xdr:from>
    <xdr:to>
      <xdr:col>3</xdr:col>
      <xdr:colOff>266700</xdr:colOff>
      <xdr:row>58</xdr:row>
      <xdr:rowOff>85725</xdr:rowOff>
    </xdr:to>
    <xdr:cxnSp macro="">
      <xdr:nvCxnSpPr>
        <xdr:cNvPr id="35" name="Straight Connector 34"/>
        <xdr:cNvCxnSpPr/>
      </xdr:nvCxnSpPr>
      <xdr:spPr>
        <a:xfrm>
          <a:off x="2552700" y="10391775"/>
          <a:ext cx="1238250" cy="742950"/>
        </a:xfrm>
        <a:prstGeom prst="line">
          <a:avLst/>
        </a:prstGeom>
        <a:ln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428625</xdr:colOff>
      <xdr:row>56</xdr:row>
      <xdr:rowOff>95250</xdr:rowOff>
    </xdr:from>
    <xdr:to>
      <xdr:col>3</xdr:col>
      <xdr:colOff>257175</xdr:colOff>
      <xdr:row>57</xdr:row>
      <xdr:rowOff>95250</xdr:rowOff>
    </xdr:to>
    <xdr:cxnSp macro="">
      <xdr:nvCxnSpPr>
        <xdr:cNvPr id="37" name="Straight Connector 36"/>
        <xdr:cNvCxnSpPr/>
      </xdr:nvCxnSpPr>
      <xdr:spPr>
        <a:xfrm>
          <a:off x="2524125" y="10763250"/>
          <a:ext cx="1257300" cy="190500"/>
        </a:xfrm>
        <a:prstGeom prst="line">
          <a:avLst/>
        </a:prstGeom>
        <a:ln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447675</xdr:colOff>
      <xdr:row>51</xdr:row>
      <xdr:rowOff>104775</xdr:rowOff>
    </xdr:from>
    <xdr:to>
      <xdr:col>3</xdr:col>
      <xdr:colOff>266700</xdr:colOff>
      <xdr:row>56</xdr:row>
      <xdr:rowOff>104775</xdr:rowOff>
    </xdr:to>
    <xdr:cxnSp macro="">
      <xdr:nvCxnSpPr>
        <xdr:cNvPr id="39" name="Straight Connector 38"/>
        <xdr:cNvCxnSpPr/>
      </xdr:nvCxnSpPr>
      <xdr:spPr>
        <a:xfrm>
          <a:off x="2543175" y="9820275"/>
          <a:ext cx="1247775" cy="952500"/>
        </a:xfrm>
        <a:prstGeom prst="line">
          <a:avLst/>
        </a:prstGeom>
        <a:ln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447675</xdr:colOff>
      <xdr:row>33</xdr:row>
      <xdr:rowOff>133350</xdr:rowOff>
    </xdr:from>
    <xdr:to>
      <xdr:col>3</xdr:col>
      <xdr:colOff>276225</xdr:colOff>
      <xdr:row>55</xdr:row>
      <xdr:rowOff>95250</xdr:rowOff>
    </xdr:to>
    <xdr:cxnSp macro="">
      <xdr:nvCxnSpPr>
        <xdr:cNvPr id="41" name="Straight Connector 40"/>
        <xdr:cNvCxnSpPr/>
      </xdr:nvCxnSpPr>
      <xdr:spPr>
        <a:xfrm>
          <a:off x="2543175" y="6419850"/>
          <a:ext cx="1257300" cy="4152900"/>
        </a:xfrm>
        <a:prstGeom prst="line">
          <a:avLst/>
        </a:prstGeom>
        <a:ln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444500</xdr:colOff>
      <xdr:row>54</xdr:row>
      <xdr:rowOff>114300</xdr:rowOff>
    </xdr:from>
    <xdr:to>
      <xdr:col>3</xdr:col>
      <xdr:colOff>292100</xdr:colOff>
      <xdr:row>59</xdr:row>
      <xdr:rowOff>82550</xdr:rowOff>
    </xdr:to>
    <xdr:cxnSp macro="">
      <xdr:nvCxnSpPr>
        <xdr:cNvPr id="44" name="Straight Connector 43"/>
        <xdr:cNvCxnSpPr/>
      </xdr:nvCxnSpPr>
      <xdr:spPr>
        <a:xfrm flipV="1">
          <a:off x="2844800" y="9715500"/>
          <a:ext cx="1422400" cy="857250"/>
        </a:xfrm>
        <a:prstGeom prst="line">
          <a:avLst/>
        </a:prstGeom>
        <a:ln/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473075</xdr:colOff>
      <xdr:row>53</xdr:row>
      <xdr:rowOff>76200</xdr:rowOff>
    </xdr:from>
    <xdr:to>
      <xdr:col>3</xdr:col>
      <xdr:colOff>273050</xdr:colOff>
      <xdr:row>55</xdr:row>
      <xdr:rowOff>76202</xdr:rowOff>
    </xdr:to>
    <xdr:cxnSp macro="">
      <xdr:nvCxnSpPr>
        <xdr:cNvPr id="46" name="Straight Connector 45"/>
        <xdr:cNvCxnSpPr/>
      </xdr:nvCxnSpPr>
      <xdr:spPr>
        <a:xfrm flipV="1">
          <a:off x="2873375" y="9499600"/>
          <a:ext cx="1374775" cy="355602"/>
        </a:xfrm>
        <a:prstGeom prst="line">
          <a:avLst/>
        </a:prstGeom>
        <a:ln/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</xdr:col>
      <xdr:colOff>438150</xdr:colOff>
      <xdr:row>52</xdr:row>
      <xdr:rowOff>104775</xdr:rowOff>
    </xdr:from>
    <xdr:to>
      <xdr:col>3</xdr:col>
      <xdr:colOff>266700</xdr:colOff>
      <xdr:row>53</xdr:row>
      <xdr:rowOff>104777</xdr:rowOff>
    </xdr:to>
    <xdr:cxnSp macro="">
      <xdr:nvCxnSpPr>
        <xdr:cNvPr id="48" name="Straight Connector 47"/>
        <xdr:cNvCxnSpPr/>
      </xdr:nvCxnSpPr>
      <xdr:spPr>
        <a:xfrm flipV="1">
          <a:off x="2533650" y="10010775"/>
          <a:ext cx="1257300" cy="190502"/>
        </a:xfrm>
        <a:prstGeom prst="line">
          <a:avLst/>
        </a:prstGeom>
        <a:ln/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</xdr:col>
      <xdr:colOff>466725</xdr:colOff>
      <xdr:row>43</xdr:row>
      <xdr:rowOff>114300</xdr:rowOff>
    </xdr:from>
    <xdr:to>
      <xdr:col>3</xdr:col>
      <xdr:colOff>266700</xdr:colOff>
      <xdr:row>51</xdr:row>
      <xdr:rowOff>95250</xdr:rowOff>
    </xdr:to>
    <xdr:cxnSp macro="">
      <xdr:nvCxnSpPr>
        <xdr:cNvPr id="50" name="Straight Connector 49"/>
        <xdr:cNvCxnSpPr/>
      </xdr:nvCxnSpPr>
      <xdr:spPr>
        <a:xfrm>
          <a:off x="2562225" y="8305800"/>
          <a:ext cx="1228725" cy="1504950"/>
        </a:xfrm>
        <a:prstGeom prst="line">
          <a:avLst/>
        </a:prstGeom>
        <a:ln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428625</xdr:colOff>
      <xdr:row>41</xdr:row>
      <xdr:rowOff>123825</xdr:rowOff>
    </xdr:from>
    <xdr:to>
      <xdr:col>3</xdr:col>
      <xdr:colOff>266700</xdr:colOff>
      <xdr:row>50</xdr:row>
      <xdr:rowOff>85725</xdr:rowOff>
    </xdr:to>
    <xdr:cxnSp macro="">
      <xdr:nvCxnSpPr>
        <xdr:cNvPr id="52" name="Straight Connector 51"/>
        <xdr:cNvCxnSpPr/>
      </xdr:nvCxnSpPr>
      <xdr:spPr>
        <a:xfrm>
          <a:off x="2524125" y="7934325"/>
          <a:ext cx="1266825" cy="1676400"/>
        </a:xfrm>
        <a:prstGeom prst="line">
          <a:avLst/>
        </a:prstGeom>
        <a:ln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444500</xdr:colOff>
      <xdr:row>49</xdr:row>
      <xdr:rowOff>92075</xdr:rowOff>
    </xdr:from>
    <xdr:to>
      <xdr:col>3</xdr:col>
      <xdr:colOff>292100</xdr:colOff>
      <xdr:row>52</xdr:row>
      <xdr:rowOff>92079</xdr:rowOff>
    </xdr:to>
    <xdr:cxnSp macro="">
      <xdr:nvCxnSpPr>
        <xdr:cNvPr id="56" name="Straight Connector 55"/>
        <xdr:cNvCxnSpPr/>
      </xdr:nvCxnSpPr>
      <xdr:spPr>
        <a:xfrm flipV="1">
          <a:off x="2844800" y="8804275"/>
          <a:ext cx="1422400" cy="533404"/>
        </a:xfrm>
        <a:prstGeom prst="line">
          <a:avLst/>
        </a:prstGeom>
        <a:ln/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</xdr:col>
      <xdr:colOff>438150</xdr:colOff>
      <xdr:row>29</xdr:row>
      <xdr:rowOff>104775</xdr:rowOff>
    </xdr:from>
    <xdr:to>
      <xdr:col>3</xdr:col>
      <xdr:colOff>276225</xdr:colOff>
      <xdr:row>48</xdr:row>
      <xdr:rowOff>85725</xdr:rowOff>
    </xdr:to>
    <xdr:cxnSp macro="">
      <xdr:nvCxnSpPr>
        <xdr:cNvPr id="61" name="Straight Connector 60"/>
        <xdr:cNvCxnSpPr/>
      </xdr:nvCxnSpPr>
      <xdr:spPr>
        <a:xfrm>
          <a:off x="2533650" y="5629275"/>
          <a:ext cx="1266825" cy="3600450"/>
        </a:xfrm>
        <a:prstGeom prst="line">
          <a:avLst/>
        </a:prstGeom>
        <a:ln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447675</xdr:colOff>
      <xdr:row>47</xdr:row>
      <xdr:rowOff>123825</xdr:rowOff>
    </xdr:from>
    <xdr:to>
      <xdr:col>3</xdr:col>
      <xdr:colOff>276225</xdr:colOff>
      <xdr:row>58</xdr:row>
      <xdr:rowOff>85728</xdr:rowOff>
    </xdr:to>
    <xdr:cxnSp macro="">
      <xdr:nvCxnSpPr>
        <xdr:cNvPr id="63" name="Straight Connector 62"/>
        <xdr:cNvCxnSpPr/>
      </xdr:nvCxnSpPr>
      <xdr:spPr>
        <a:xfrm flipV="1">
          <a:off x="2543175" y="9077325"/>
          <a:ext cx="1257300" cy="2057403"/>
        </a:xfrm>
        <a:prstGeom prst="line">
          <a:avLst/>
        </a:prstGeom>
        <a:ln/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</xdr:col>
      <xdr:colOff>428625</xdr:colOff>
      <xdr:row>27</xdr:row>
      <xdr:rowOff>114300</xdr:rowOff>
    </xdr:from>
    <xdr:to>
      <xdr:col>3</xdr:col>
      <xdr:colOff>266700</xdr:colOff>
      <xdr:row>46</xdr:row>
      <xdr:rowOff>95250</xdr:rowOff>
    </xdr:to>
    <xdr:cxnSp macro="">
      <xdr:nvCxnSpPr>
        <xdr:cNvPr id="67" name="Straight Connector 66"/>
        <xdr:cNvCxnSpPr/>
      </xdr:nvCxnSpPr>
      <xdr:spPr>
        <a:xfrm>
          <a:off x="2524125" y="5257800"/>
          <a:ext cx="1266825" cy="3600450"/>
        </a:xfrm>
        <a:prstGeom prst="line">
          <a:avLst/>
        </a:prstGeom>
        <a:ln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473075</xdr:colOff>
      <xdr:row>45</xdr:row>
      <xdr:rowOff>95250</xdr:rowOff>
    </xdr:from>
    <xdr:to>
      <xdr:col>3</xdr:col>
      <xdr:colOff>273050</xdr:colOff>
      <xdr:row>49</xdr:row>
      <xdr:rowOff>76204</xdr:rowOff>
    </xdr:to>
    <xdr:cxnSp macro="">
      <xdr:nvCxnSpPr>
        <xdr:cNvPr id="68" name="Straight Connector 67"/>
        <xdr:cNvCxnSpPr/>
      </xdr:nvCxnSpPr>
      <xdr:spPr>
        <a:xfrm flipV="1">
          <a:off x="2873375" y="8096250"/>
          <a:ext cx="1374775" cy="692154"/>
        </a:xfrm>
        <a:prstGeom prst="line">
          <a:avLst/>
        </a:prstGeom>
        <a:ln/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</xdr:col>
      <xdr:colOff>466725</xdr:colOff>
      <xdr:row>44</xdr:row>
      <xdr:rowOff>88900</xdr:rowOff>
    </xdr:from>
    <xdr:to>
      <xdr:col>3</xdr:col>
      <xdr:colOff>298450</xdr:colOff>
      <xdr:row>48</xdr:row>
      <xdr:rowOff>95254</xdr:rowOff>
    </xdr:to>
    <xdr:cxnSp macro="">
      <xdr:nvCxnSpPr>
        <xdr:cNvPr id="70" name="Straight Connector 69"/>
        <xdr:cNvCxnSpPr/>
      </xdr:nvCxnSpPr>
      <xdr:spPr>
        <a:xfrm flipV="1">
          <a:off x="2867025" y="7912100"/>
          <a:ext cx="1406525" cy="717554"/>
        </a:xfrm>
        <a:prstGeom prst="line">
          <a:avLst/>
        </a:prstGeom>
        <a:ln/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</xdr:col>
      <xdr:colOff>438150</xdr:colOff>
      <xdr:row>20</xdr:row>
      <xdr:rowOff>114300</xdr:rowOff>
    </xdr:from>
    <xdr:to>
      <xdr:col>3</xdr:col>
      <xdr:colOff>276225</xdr:colOff>
      <xdr:row>43</xdr:row>
      <xdr:rowOff>95250</xdr:rowOff>
    </xdr:to>
    <xdr:cxnSp macro="">
      <xdr:nvCxnSpPr>
        <xdr:cNvPr id="71" name="Straight Connector 70"/>
        <xdr:cNvCxnSpPr/>
      </xdr:nvCxnSpPr>
      <xdr:spPr>
        <a:xfrm>
          <a:off x="2533650" y="3924300"/>
          <a:ext cx="1266825" cy="4362450"/>
        </a:xfrm>
        <a:prstGeom prst="line">
          <a:avLst/>
        </a:prstGeom>
        <a:ln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438150</xdr:colOff>
      <xdr:row>19</xdr:row>
      <xdr:rowOff>104775</xdr:rowOff>
    </xdr:from>
    <xdr:to>
      <xdr:col>3</xdr:col>
      <xdr:colOff>285750</xdr:colOff>
      <xdr:row>42</xdr:row>
      <xdr:rowOff>85725</xdr:rowOff>
    </xdr:to>
    <xdr:cxnSp macro="">
      <xdr:nvCxnSpPr>
        <xdr:cNvPr id="73" name="Straight Connector 72"/>
        <xdr:cNvCxnSpPr/>
      </xdr:nvCxnSpPr>
      <xdr:spPr>
        <a:xfrm>
          <a:off x="2533650" y="3724275"/>
          <a:ext cx="1276350" cy="4362450"/>
        </a:xfrm>
        <a:prstGeom prst="line">
          <a:avLst/>
        </a:prstGeom>
        <a:ln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447675</xdr:colOff>
      <xdr:row>15</xdr:row>
      <xdr:rowOff>123825</xdr:rowOff>
    </xdr:from>
    <xdr:to>
      <xdr:col>3</xdr:col>
      <xdr:colOff>276225</xdr:colOff>
      <xdr:row>41</xdr:row>
      <xdr:rowOff>76200</xdr:rowOff>
    </xdr:to>
    <xdr:cxnSp macro="">
      <xdr:nvCxnSpPr>
        <xdr:cNvPr id="76" name="Straight Connector 75"/>
        <xdr:cNvCxnSpPr/>
      </xdr:nvCxnSpPr>
      <xdr:spPr>
        <a:xfrm>
          <a:off x="2543175" y="2981325"/>
          <a:ext cx="1257300" cy="4905375"/>
        </a:xfrm>
        <a:prstGeom prst="line">
          <a:avLst/>
        </a:prstGeom>
        <a:ln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447675</xdr:colOff>
      <xdr:row>37</xdr:row>
      <xdr:rowOff>114300</xdr:rowOff>
    </xdr:from>
    <xdr:to>
      <xdr:col>3</xdr:col>
      <xdr:colOff>276225</xdr:colOff>
      <xdr:row>40</xdr:row>
      <xdr:rowOff>85725</xdr:rowOff>
    </xdr:to>
    <xdr:cxnSp macro="">
      <xdr:nvCxnSpPr>
        <xdr:cNvPr id="78" name="Straight Connector 77"/>
        <xdr:cNvCxnSpPr/>
      </xdr:nvCxnSpPr>
      <xdr:spPr>
        <a:xfrm>
          <a:off x="2543175" y="7162800"/>
          <a:ext cx="1257300" cy="542925"/>
        </a:xfrm>
        <a:prstGeom prst="line">
          <a:avLst/>
        </a:prstGeom>
        <a:ln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39</xdr:row>
      <xdr:rowOff>95250</xdr:rowOff>
    </xdr:from>
    <xdr:to>
      <xdr:col>3</xdr:col>
      <xdr:colOff>276225</xdr:colOff>
      <xdr:row>40</xdr:row>
      <xdr:rowOff>95254</xdr:rowOff>
    </xdr:to>
    <xdr:cxnSp macro="">
      <xdr:nvCxnSpPr>
        <xdr:cNvPr id="80" name="Straight Connector 79"/>
        <xdr:cNvCxnSpPr/>
      </xdr:nvCxnSpPr>
      <xdr:spPr>
        <a:xfrm flipV="1">
          <a:off x="2552700" y="7524750"/>
          <a:ext cx="1247775" cy="190504"/>
        </a:xfrm>
        <a:prstGeom prst="line">
          <a:avLst/>
        </a:prstGeom>
        <a:ln/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</xdr:col>
      <xdr:colOff>419100</xdr:colOff>
      <xdr:row>28</xdr:row>
      <xdr:rowOff>95251</xdr:rowOff>
    </xdr:from>
    <xdr:to>
      <xdr:col>3</xdr:col>
      <xdr:colOff>266700</xdr:colOff>
      <xdr:row>57</xdr:row>
      <xdr:rowOff>95250</xdr:rowOff>
    </xdr:to>
    <xdr:cxnSp macro="">
      <xdr:nvCxnSpPr>
        <xdr:cNvPr id="82" name="Straight Connector 81"/>
        <xdr:cNvCxnSpPr/>
      </xdr:nvCxnSpPr>
      <xdr:spPr>
        <a:xfrm flipV="1">
          <a:off x="2514600" y="5429251"/>
          <a:ext cx="1276350" cy="5524499"/>
        </a:xfrm>
        <a:prstGeom prst="line">
          <a:avLst/>
        </a:prstGeom>
        <a:ln/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456142</xdr:colOff>
      <xdr:row>14</xdr:row>
      <xdr:rowOff>89957</xdr:rowOff>
    </xdr:from>
    <xdr:to>
      <xdr:col>3</xdr:col>
      <xdr:colOff>265642</xdr:colOff>
      <xdr:row>50</xdr:row>
      <xdr:rowOff>80434</xdr:rowOff>
    </xdr:to>
    <xdr:cxnSp macro="">
      <xdr:nvCxnSpPr>
        <xdr:cNvPr id="89" name="Straight Connector 88"/>
        <xdr:cNvCxnSpPr/>
      </xdr:nvCxnSpPr>
      <xdr:spPr>
        <a:xfrm flipV="1">
          <a:off x="2860675" y="2579157"/>
          <a:ext cx="1384300" cy="6391277"/>
        </a:xfrm>
        <a:prstGeom prst="line">
          <a:avLst/>
        </a:prstGeom>
        <a:ln/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</xdr:col>
      <xdr:colOff>442234</xdr:colOff>
      <xdr:row>38</xdr:row>
      <xdr:rowOff>95250</xdr:rowOff>
    </xdr:from>
    <xdr:to>
      <xdr:col>3</xdr:col>
      <xdr:colOff>272143</xdr:colOff>
      <xdr:row>47</xdr:row>
      <xdr:rowOff>97979</xdr:rowOff>
    </xdr:to>
    <xdr:cxnSp macro="">
      <xdr:nvCxnSpPr>
        <xdr:cNvPr id="94" name="Straight Connector 93"/>
        <xdr:cNvCxnSpPr/>
      </xdr:nvCxnSpPr>
      <xdr:spPr>
        <a:xfrm flipV="1">
          <a:off x="2537734" y="7334250"/>
          <a:ext cx="1272266" cy="1717229"/>
        </a:xfrm>
        <a:prstGeom prst="line">
          <a:avLst/>
        </a:prstGeom>
        <a:ln/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</xdr:col>
      <xdr:colOff>435429</xdr:colOff>
      <xdr:row>31</xdr:row>
      <xdr:rowOff>95251</xdr:rowOff>
    </xdr:from>
    <xdr:to>
      <xdr:col>3</xdr:col>
      <xdr:colOff>272143</xdr:colOff>
      <xdr:row>44</xdr:row>
      <xdr:rowOff>68036</xdr:rowOff>
    </xdr:to>
    <xdr:cxnSp macro="">
      <xdr:nvCxnSpPr>
        <xdr:cNvPr id="96" name="Straight Connector 95"/>
        <xdr:cNvCxnSpPr/>
      </xdr:nvCxnSpPr>
      <xdr:spPr>
        <a:xfrm flipV="1">
          <a:off x="2530929" y="6000751"/>
          <a:ext cx="1279071" cy="2449285"/>
        </a:xfrm>
        <a:prstGeom prst="line">
          <a:avLst/>
        </a:prstGeom>
        <a:ln/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</xdr:col>
      <xdr:colOff>464004</xdr:colOff>
      <xdr:row>10</xdr:row>
      <xdr:rowOff>99333</xdr:rowOff>
    </xdr:from>
    <xdr:to>
      <xdr:col>3</xdr:col>
      <xdr:colOff>273504</xdr:colOff>
      <xdr:row>46</xdr:row>
      <xdr:rowOff>89810</xdr:rowOff>
    </xdr:to>
    <xdr:cxnSp macro="">
      <xdr:nvCxnSpPr>
        <xdr:cNvPr id="99" name="Straight Connector 98"/>
        <xdr:cNvCxnSpPr/>
      </xdr:nvCxnSpPr>
      <xdr:spPr>
        <a:xfrm flipV="1">
          <a:off x="2559504" y="2004333"/>
          <a:ext cx="1251857" cy="6848477"/>
        </a:xfrm>
        <a:prstGeom prst="line">
          <a:avLst/>
        </a:prstGeom>
        <a:ln/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</xdr:col>
      <xdr:colOff>469446</xdr:colOff>
      <xdr:row>13</xdr:row>
      <xdr:rowOff>93889</xdr:rowOff>
    </xdr:from>
    <xdr:to>
      <xdr:col>3</xdr:col>
      <xdr:colOff>269421</xdr:colOff>
      <xdr:row>15</xdr:row>
      <xdr:rowOff>93889</xdr:rowOff>
    </xdr:to>
    <xdr:cxnSp macro="">
      <xdr:nvCxnSpPr>
        <xdr:cNvPr id="100" name="Straight Connector 99"/>
        <xdr:cNvCxnSpPr/>
      </xdr:nvCxnSpPr>
      <xdr:spPr>
        <a:xfrm>
          <a:off x="2564946" y="2570389"/>
          <a:ext cx="1242332" cy="381000"/>
        </a:xfrm>
        <a:prstGeom prst="line">
          <a:avLst/>
        </a:prstGeom>
        <a:ln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431345</xdr:colOff>
      <xdr:row>14</xdr:row>
      <xdr:rowOff>83004</xdr:rowOff>
    </xdr:from>
    <xdr:to>
      <xdr:col>3</xdr:col>
      <xdr:colOff>272142</xdr:colOff>
      <xdr:row>35</xdr:row>
      <xdr:rowOff>54429</xdr:rowOff>
    </xdr:to>
    <xdr:cxnSp macro="">
      <xdr:nvCxnSpPr>
        <xdr:cNvPr id="101" name="Straight Connector 100"/>
        <xdr:cNvCxnSpPr/>
      </xdr:nvCxnSpPr>
      <xdr:spPr>
        <a:xfrm>
          <a:off x="2526845" y="2750004"/>
          <a:ext cx="1283154" cy="3971925"/>
        </a:xfrm>
        <a:prstGeom prst="line">
          <a:avLst/>
        </a:prstGeom>
        <a:ln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434066</xdr:colOff>
      <xdr:row>16</xdr:row>
      <xdr:rowOff>85726</xdr:rowOff>
    </xdr:from>
    <xdr:to>
      <xdr:col>3</xdr:col>
      <xdr:colOff>298450</xdr:colOff>
      <xdr:row>32</xdr:row>
      <xdr:rowOff>82550</xdr:rowOff>
    </xdr:to>
    <xdr:cxnSp macro="">
      <xdr:nvCxnSpPr>
        <xdr:cNvPr id="103" name="Straight Connector 102"/>
        <xdr:cNvCxnSpPr/>
      </xdr:nvCxnSpPr>
      <xdr:spPr>
        <a:xfrm rot="16200000" flipH="1">
          <a:off x="2133146" y="3631746"/>
          <a:ext cx="2841624" cy="1439184"/>
        </a:xfrm>
        <a:prstGeom prst="line">
          <a:avLst/>
        </a:prstGeom>
        <a:ln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464347</xdr:colOff>
      <xdr:row>19</xdr:row>
      <xdr:rowOff>130969</xdr:rowOff>
    </xdr:from>
    <xdr:to>
      <xdr:col>3</xdr:col>
      <xdr:colOff>285750</xdr:colOff>
      <xdr:row>45</xdr:row>
      <xdr:rowOff>80982</xdr:rowOff>
    </xdr:to>
    <xdr:cxnSp macro="">
      <xdr:nvCxnSpPr>
        <xdr:cNvPr id="105" name="Straight Connector 104"/>
        <xdr:cNvCxnSpPr/>
      </xdr:nvCxnSpPr>
      <xdr:spPr>
        <a:xfrm flipV="1">
          <a:off x="2559847" y="3750469"/>
          <a:ext cx="1250153" cy="4903013"/>
        </a:xfrm>
        <a:prstGeom prst="line">
          <a:avLst/>
        </a:prstGeom>
        <a:ln/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</xdr:col>
      <xdr:colOff>466728</xdr:colOff>
      <xdr:row>33</xdr:row>
      <xdr:rowOff>95250</xdr:rowOff>
    </xdr:from>
    <xdr:to>
      <xdr:col>3</xdr:col>
      <xdr:colOff>261938</xdr:colOff>
      <xdr:row>39</xdr:row>
      <xdr:rowOff>92880</xdr:rowOff>
    </xdr:to>
    <xdr:cxnSp macro="">
      <xdr:nvCxnSpPr>
        <xdr:cNvPr id="108" name="Straight Connector 107"/>
        <xdr:cNvCxnSpPr/>
      </xdr:nvCxnSpPr>
      <xdr:spPr>
        <a:xfrm flipV="1">
          <a:off x="2562228" y="6381750"/>
          <a:ext cx="1223960" cy="1140630"/>
        </a:xfrm>
        <a:prstGeom prst="line">
          <a:avLst/>
        </a:prstGeom>
        <a:ln/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</xdr:col>
      <xdr:colOff>464350</xdr:colOff>
      <xdr:row>23</xdr:row>
      <xdr:rowOff>107156</xdr:rowOff>
    </xdr:from>
    <xdr:to>
      <xdr:col>3</xdr:col>
      <xdr:colOff>273844</xdr:colOff>
      <xdr:row>38</xdr:row>
      <xdr:rowOff>90506</xdr:rowOff>
    </xdr:to>
    <xdr:cxnSp macro="">
      <xdr:nvCxnSpPr>
        <xdr:cNvPr id="110" name="Straight Connector 109"/>
        <xdr:cNvCxnSpPr/>
      </xdr:nvCxnSpPr>
      <xdr:spPr>
        <a:xfrm flipV="1">
          <a:off x="2559850" y="4488656"/>
          <a:ext cx="1238244" cy="2840850"/>
        </a:xfrm>
        <a:prstGeom prst="line">
          <a:avLst/>
        </a:prstGeom>
        <a:ln/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458533</xdr:colOff>
      <xdr:row>34</xdr:row>
      <xdr:rowOff>90222</xdr:rowOff>
    </xdr:from>
    <xdr:to>
      <xdr:col>3</xdr:col>
      <xdr:colOff>294217</xdr:colOff>
      <xdr:row>36</xdr:row>
      <xdr:rowOff>83108</xdr:rowOff>
    </xdr:to>
    <xdr:cxnSp macro="">
      <xdr:nvCxnSpPr>
        <xdr:cNvPr id="112" name="Straight Connector 111"/>
        <xdr:cNvCxnSpPr/>
      </xdr:nvCxnSpPr>
      <xdr:spPr>
        <a:xfrm flipV="1">
          <a:off x="2863066" y="6135422"/>
          <a:ext cx="1410484" cy="348486"/>
        </a:xfrm>
        <a:prstGeom prst="line">
          <a:avLst/>
        </a:prstGeom>
        <a:ln/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</xdr:col>
      <xdr:colOff>445294</xdr:colOff>
      <xdr:row>34</xdr:row>
      <xdr:rowOff>90488</xdr:rowOff>
    </xdr:from>
    <xdr:to>
      <xdr:col>3</xdr:col>
      <xdr:colOff>273844</xdr:colOff>
      <xdr:row>37</xdr:row>
      <xdr:rowOff>95250</xdr:rowOff>
    </xdr:to>
    <xdr:cxnSp macro="">
      <xdr:nvCxnSpPr>
        <xdr:cNvPr id="114" name="Straight Connector 113"/>
        <xdr:cNvCxnSpPr/>
      </xdr:nvCxnSpPr>
      <xdr:spPr>
        <a:xfrm>
          <a:off x="2540794" y="6567488"/>
          <a:ext cx="1257300" cy="576262"/>
        </a:xfrm>
        <a:prstGeom prst="line">
          <a:avLst/>
        </a:prstGeom>
        <a:ln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447685</xdr:colOff>
      <xdr:row>20</xdr:row>
      <xdr:rowOff>95250</xdr:rowOff>
    </xdr:from>
    <xdr:to>
      <xdr:col>3</xdr:col>
      <xdr:colOff>273844</xdr:colOff>
      <xdr:row>35</xdr:row>
      <xdr:rowOff>97660</xdr:rowOff>
    </xdr:to>
    <xdr:cxnSp macro="">
      <xdr:nvCxnSpPr>
        <xdr:cNvPr id="116" name="Straight Connector 115"/>
        <xdr:cNvCxnSpPr/>
      </xdr:nvCxnSpPr>
      <xdr:spPr>
        <a:xfrm flipV="1">
          <a:off x="2543185" y="3905250"/>
          <a:ext cx="1254909" cy="2859910"/>
        </a:xfrm>
        <a:prstGeom prst="line">
          <a:avLst/>
        </a:prstGeom>
        <a:ln/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</xdr:col>
      <xdr:colOff>435769</xdr:colOff>
      <xdr:row>12</xdr:row>
      <xdr:rowOff>107156</xdr:rowOff>
    </xdr:from>
    <xdr:to>
      <xdr:col>3</xdr:col>
      <xdr:colOff>285750</xdr:colOff>
      <xdr:row>25</xdr:row>
      <xdr:rowOff>92870</xdr:rowOff>
    </xdr:to>
    <xdr:cxnSp macro="">
      <xdr:nvCxnSpPr>
        <xdr:cNvPr id="118" name="Straight Connector 117"/>
        <xdr:cNvCxnSpPr/>
      </xdr:nvCxnSpPr>
      <xdr:spPr>
        <a:xfrm flipV="1">
          <a:off x="2531269" y="2393156"/>
          <a:ext cx="1278731" cy="2462214"/>
        </a:xfrm>
        <a:prstGeom prst="line">
          <a:avLst/>
        </a:prstGeom>
        <a:ln/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</xdr:col>
      <xdr:colOff>440531</xdr:colOff>
      <xdr:row>24</xdr:row>
      <xdr:rowOff>95250</xdr:rowOff>
    </xdr:from>
    <xdr:to>
      <xdr:col>3</xdr:col>
      <xdr:colOff>261938</xdr:colOff>
      <xdr:row>27</xdr:row>
      <xdr:rowOff>107156</xdr:rowOff>
    </xdr:to>
    <xdr:cxnSp macro="">
      <xdr:nvCxnSpPr>
        <xdr:cNvPr id="120" name="Straight Connector 119"/>
        <xdr:cNvCxnSpPr/>
      </xdr:nvCxnSpPr>
      <xdr:spPr>
        <a:xfrm>
          <a:off x="2536031" y="4667250"/>
          <a:ext cx="1250157" cy="583406"/>
        </a:xfrm>
        <a:prstGeom prst="line">
          <a:avLst/>
        </a:prstGeom>
        <a:ln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454818</xdr:colOff>
      <xdr:row>29</xdr:row>
      <xdr:rowOff>83344</xdr:rowOff>
    </xdr:from>
    <xdr:to>
      <xdr:col>3</xdr:col>
      <xdr:colOff>273844</xdr:colOff>
      <xdr:row>30</xdr:row>
      <xdr:rowOff>100012</xdr:rowOff>
    </xdr:to>
    <xdr:cxnSp macro="">
      <xdr:nvCxnSpPr>
        <xdr:cNvPr id="123" name="Straight Connector 122"/>
        <xdr:cNvCxnSpPr/>
      </xdr:nvCxnSpPr>
      <xdr:spPr>
        <a:xfrm flipV="1">
          <a:off x="2550318" y="5607844"/>
          <a:ext cx="1247776" cy="207168"/>
        </a:xfrm>
        <a:prstGeom prst="line">
          <a:avLst/>
        </a:prstGeom>
        <a:ln/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</xdr:col>
      <xdr:colOff>464343</xdr:colOff>
      <xdr:row>22</xdr:row>
      <xdr:rowOff>107156</xdr:rowOff>
    </xdr:from>
    <xdr:to>
      <xdr:col>3</xdr:col>
      <xdr:colOff>285750</xdr:colOff>
      <xdr:row>31</xdr:row>
      <xdr:rowOff>85725</xdr:rowOff>
    </xdr:to>
    <xdr:cxnSp macro="">
      <xdr:nvCxnSpPr>
        <xdr:cNvPr id="125" name="Straight Connector 124"/>
        <xdr:cNvCxnSpPr/>
      </xdr:nvCxnSpPr>
      <xdr:spPr>
        <a:xfrm flipV="1">
          <a:off x="2559843" y="4298156"/>
          <a:ext cx="1250157" cy="1693069"/>
        </a:xfrm>
        <a:prstGeom prst="line">
          <a:avLst/>
        </a:prstGeom>
        <a:ln/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454819</xdr:colOff>
      <xdr:row>32</xdr:row>
      <xdr:rowOff>111919</xdr:rowOff>
    </xdr:from>
    <xdr:to>
      <xdr:col>3</xdr:col>
      <xdr:colOff>285750</xdr:colOff>
      <xdr:row>36</xdr:row>
      <xdr:rowOff>95250</xdr:rowOff>
    </xdr:to>
    <xdr:cxnSp macro="">
      <xdr:nvCxnSpPr>
        <xdr:cNvPr id="127" name="Straight Connector 126"/>
        <xdr:cNvCxnSpPr/>
      </xdr:nvCxnSpPr>
      <xdr:spPr>
        <a:xfrm>
          <a:off x="2550319" y="6207919"/>
          <a:ext cx="1259681" cy="745331"/>
        </a:xfrm>
        <a:prstGeom prst="line">
          <a:avLst/>
        </a:prstGeom>
        <a:ln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443253</xdr:colOff>
      <xdr:row>18</xdr:row>
      <xdr:rowOff>91507</xdr:rowOff>
    </xdr:from>
    <xdr:to>
      <xdr:col>3</xdr:col>
      <xdr:colOff>270934</xdr:colOff>
      <xdr:row>26</xdr:row>
      <xdr:rowOff>42333</xdr:rowOff>
    </xdr:to>
    <xdr:cxnSp macro="">
      <xdr:nvCxnSpPr>
        <xdr:cNvPr id="129" name="Straight Connector 128"/>
        <xdr:cNvCxnSpPr/>
      </xdr:nvCxnSpPr>
      <xdr:spPr>
        <a:xfrm>
          <a:off x="2847786" y="3291907"/>
          <a:ext cx="1402481" cy="1373226"/>
        </a:xfrm>
        <a:prstGeom prst="line">
          <a:avLst/>
        </a:prstGeom>
        <a:ln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433388</xdr:colOff>
      <xdr:row>16</xdr:row>
      <xdr:rowOff>107156</xdr:rowOff>
    </xdr:from>
    <xdr:to>
      <xdr:col>3</xdr:col>
      <xdr:colOff>297656</xdr:colOff>
      <xdr:row>21</xdr:row>
      <xdr:rowOff>92869</xdr:rowOff>
    </xdr:to>
    <xdr:cxnSp macro="">
      <xdr:nvCxnSpPr>
        <xdr:cNvPr id="131" name="Straight Connector 130"/>
        <xdr:cNvCxnSpPr/>
      </xdr:nvCxnSpPr>
      <xdr:spPr>
        <a:xfrm flipV="1">
          <a:off x="2528888" y="3155156"/>
          <a:ext cx="1293018" cy="938213"/>
        </a:xfrm>
        <a:prstGeom prst="line">
          <a:avLst/>
        </a:prstGeom>
        <a:ln/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454819</xdr:colOff>
      <xdr:row>18</xdr:row>
      <xdr:rowOff>95250</xdr:rowOff>
    </xdr:from>
    <xdr:to>
      <xdr:col>3</xdr:col>
      <xdr:colOff>285750</xdr:colOff>
      <xdr:row>22</xdr:row>
      <xdr:rowOff>90488</xdr:rowOff>
    </xdr:to>
    <xdr:cxnSp macro="">
      <xdr:nvCxnSpPr>
        <xdr:cNvPr id="133" name="Straight Connector 132"/>
        <xdr:cNvCxnSpPr/>
      </xdr:nvCxnSpPr>
      <xdr:spPr>
        <a:xfrm flipV="1">
          <a:off x="2550319" y="3524250"/>
          <a:ext cx="1259681" cy="757238"/>
        </a:xfrm>
        <a:prstGeom prst="line">
          <a:avLst/>
        </a:prstGeom>
        <a:ln/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452437</xdr:colOff>
      <xdr:row>21</xdr:row>
      <xdr:rowOff>107156</xdr:rowOff>
    </xdr:from>
    <xdr:to>
      <xdr:col>3</xdr:col>
      <xdr:colOff>297656</xdr:colOff>
      <xdr:row>23</xdr:row>
      <xdr:rowOff>92870</xdr:rowOff>
    </xdr:to>
    <xdr:cxnSp macro="">
      <xdr:nvCxnSpPr>
        <xdr:cNvPr id="135" name="Straight Connector 134"/>
        <xdr:cNvCxnSpPr/>
      </xdr:nvCxnSpPr>
      <xdr:spPr>
        <a:xfrm flipV="1">
          <a:off x="2547937" y="4107656"/>
          <a:ext cx="1273969" cy="366714"/>
        </a:xfrm>
        <a:prstGeom prst="line">
          <a:avLst/>
        </a:prstGeom>
        <a:ln/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</xdr:col>
      <xdr:colOff>440531</xdr:colOff>
      <xdr:row>17</xdr:row>
      <xdr:rowOff>95250</xdr:rowOff>
    </xdr:from>
    <xdr:to>
      <xdr:col>3</xdr:col>
      <xdr:colOff>297656</xdr:colOff>
      <xdr:row>28</xdr:row>
      <xdr:rowOff>104777</xdr:rowOff>
    </xdr:to>
    <xdr:cxnSp macro="">
      <xdr:nvCxnSpPr>
        <xdr:cNvPr id="137" name="Straight Connector 136"/>
        <xdr:cNvCxnSpPr/>
      </xdr:nvCxnSpPr>
      <xdr:spPr>
        <a:xfrm flipV="1">
          <a:off x="2536031" y="3333750"/>
          <a:ext cx="1285875" cy="2105027"/>
        </a:xfrm>
        <a:prstGeom prst="line">
          <a:avLst/>
        </a:prstGeom>
        <a:ln/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3</xdr:col>
      <xdr:colOff>416694</xdr:colOff>
      <xdr:row>1</xdr:row>
      <xdr:rowOff>102397</xdr:rowOff>
    </xdr:from>
    <xdr:to>
      <xdr:col>5</xdr:col>
      <xdr:colOff>264294</xdr:colOff>
      <xdr:row>1</xdr:row>
      <xdr:rowOff>102397</xdr:rowOff>
    </xdr:to>
    <xdr:cxnSp macro="">
      <xdr:nvCxnSpPr>
        <xdr:cNvPr id="62" name="Straight Connector 61"/>
        <xdr:cNvCxnSpPr/>
      </xdr:nvCxnSpPr>
      <xdr:spPr>
        <a:xfrm>
          <a:off x="3893319" y="292897"/>
          <a:ext cx="1181100" cy="0"/>
        </a:xfrm>
        <a:prstGeom prst="line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426222</xdr:colOff>
      <xdr:row>2</xdr:row>
      <xdr:rowOff>100015</xdr:rowOff>
    </xdr:from>
    <xdr:to>
      <xdr:col>5</xdr:col>
      <xdr:colOff>273822</xdr:colOff>
      <xdr:row>2</xdr:row>
      <xdr:rowOff>100015</xdr:rowOff>
    </xdr:to>
    <xdr:cxnSp macro="">
      <xdr:nvCxnSpPr>
        <xdr:cNvPr id="64" name="Straight Connector 63"/>
        <xdr:cNvCxnSpPr/>
      </xdr:nvCxnSpPr>
      <xdr:spPr>
        <a:xfrm>
          <a:off x="3902847" y="481015"/>
          <a:ext cx="1181100" cy="0"/>
        </a:xfrm>
        <a:prstGeom prst="line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447148</xdr:colOff>
      <xdr:row>3</xdr:row>
      <xdr:rowOff>80699</xdr:rowOff>
    </xdr:from>
    <xdr:to>
      <xdr:col>5</xdr:col>
      <xdr:colOff>313779</xdr:colOff>
      <xdr:row>5</xdr:row>
      <xdr:rowOff>78316</xdr:rowOff>
    </xdr:to>
    <xdr:cxnSp macro="">
      <xdr:nvCxnSpPr>
        <xdr:cNvPr id="65" name="Straight Connector 64"/>
        <xdr:cNvCxnSpPr/>
      </xdr:nvCxnSpPr>
      <xdr:spPr>
        <a:xfrm flipV="1">
          <a:off x="4426481" y="614099"/>
          <a:ext cx="1390631" cy="353217"/>
        </a:xfrm>
        <a:prstGeom prst="line">
          <a:avLst/>
        </a:prstGeom>
        <a:ln/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3</xdr:col>
      <xdr:colOff>435241</xdr:colOff>
      <xdr:row>11</xdr:row>
      <xdr:rowOff>97101</xdr:rowOff>
    </xdr:from>
    <xdr:to>
      <xdr:col>5</xdr:col>
      <xdr:colOff>306653</xdr:colOff>
      <xdr:row>14</xdr:row>
      <xdr:rowOff>44714</xdr:rowOff>
    </xdr:to>
    <xdr:cxnSp macro="">
      <xdr:nvCxnSpPr>
        <xdr:cNvPr id="69" name="Straight Connector 68"/>
        <xdr:cNvCxnSpPr/>
      </xdr:nvCxnSpPr>
      <xdr:spPr>
        <a:xfrm>
          <a:off x="4414574" y="2052901"/>
          <a:ext cx="1395412" cy="481013"/>
        </a:xfrm>
        <a:prstGeom prst="line">
          <a:avLst/>
        </a:prstGeom>
        <a:ln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409840</xdr:colOff>
      <xdr:row>4</xdr:row>
      <xdr:rowOff>98690</xdr:rowOff>
    </xdr:from>
    <xdr:to>
      <xdr:col>5</xdr:col>
      <xdr:colOff>314591</xdr:colOff>
      <xdr:row>9</xdr:row>
      <xdr:rowOff>62971</xdr:rowOff>
    </xdr:to>
    <xdr:cxnSp macro="">
      <xdr:nvCxnSpPr>
        <xdr:cNvPr id="72" name="Straight Connector 71"/>
        <xdr:cNvCxnSpPr/>
      </xdr:nvCxnSpPr>
      <xdr:spPr>
        <a:xfrm flipV="1">
          <a:off x="4389173" y="809890"/>
          <a:ext cx="1428751" cy="853281"/>
        </a:xfrm>
        <a:prstGeom prst="line">
          <a:avLst/>
        </a:prstGeom>
        <a:ln/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3</xdr:col>
      <xdr:colOff>427835</xdr:colOff>
      <xdr:row>3</xdr:row>
      <xdr:rowOff>87877</xdr:rowOff>
    </xdr:from>
    <xdr:to>
      <xdr:col>5</xdr:col>
      <xdr:colOff>311152</xdr:colOff>
      <xdr:row>5</xdr:row>
      <xdr:rowOff>78316</xdr:rowOff>
    </xdr:to>
    <xdr:cxnSp macro="">
      <xdr:nvCxnSpPr>
        <xdr:cNvPr id="74" name="Straight Connector 73"/>
        <xdr:cNvCxnSpPr/>
      </xdr:nvCxnSpPr>
      <xdr:spPr>
        <a:xfrm>
          <a:off x="4407168" y="621277"/>
          <a:ext cx="1407317" cy="346039"/>
        </a:xfrm>
        <a:prstGeom prst="line">
          <a:avLst/>
        </a:prstGeom>
        <a:ln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439738</xdr:colOff>
      <xdr:row>6</xdr:row>
      <xdr:rowOff>95250</xdr:rowOff>
    </xdr:from>
    <xdr:to>
      <xdr:col>5</xdr:col>
      <xdr:colOff>323057</xdr:colOff>
      <xdr:row>25</xdr:row>
      <xdr:rowOff>92871</xdr:rowOff>
    </xdr:to>
    <xdr:cxnSp macro="">
      <xdr:nvCxnSpPr>
        <xdr:cNvPr id="75" name="Straight Connector 74"/>
        <xdr:cNvCxnSpPr/>
      </xdr:nvCxnSpPr>
      <xdr:spPr>
        <a:xfrm flipV="1">
          <a:off x="4419071" y="1162050"/>
          <a:ext cx="1407319" cy="3375821"/>
        </a:xfrm>
        <a:prstGeom prst="line">
          <a:avLst/>
        </a:prstGeom>
        <a:ln/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3</xdr:col>
      <xdr:colOff>436296</xdr:colOff>
      <xdr:row>4</xdr:row>
      <xdr:rowOff>87878</xdr:rowOff>
    </xdr:from>
    <xdr:to>
      <xdr:col>5</xdr:col>
      <xdr:colOff>321734</xdr:colOff>
      <xdr:row>7</xdr:row>
      <xdr:rowOff>84667</xdr:rowOff>
    </xdr:to>
    <xdr:cxnSp macro="">
      <xdr:nvCxnSpPr>
        <xdr:cNvPr id="77" name="Straight Connector 76"/>
        <xdr:cNvCxnSpPr/>
      </xdr:nvCxnSpPr>
      <xdr:spPr>
        <a:xfrm>
          <a:off x="4415629" y="799078"/>
          <a:ext cx="1409438" cy="530189"/>
        </a:xfrm>
        <a:prstGeom prst="line">
          <a:avLst/>
        </a:prstGeom>
        <a:ln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461691</xdr:colOff>
      <xdr:row>6</xdr:row>
      <xdr:rowOff>87886</xdr:rowOff>
    </xdr:from>
    <xdr:to>
      <xdr:col>5</xdr:col>
      <xdr:colOff>279400</xdr:colOff>
      <xdr:row>9</xdr:row>
      <xdr:rowOff>50800</xdr:rowOff>
    </xdr:to>
    <xdr:cxnSp macro="">
      <xdr:nvCxnSpPr>
        <xdr:cNvPr id="86" name="Straight Connector 85"/>
        <xdr:cNvCxnSpPr/>
      </xdr:nvCxnSpPr>
      <xdr:spPr>
        <a:xfrm>
          <a:off x="4441024" y="1154686"/>
          <a:ext cx="1341709" cy="496314"/>
        </a:xfrm>
        <a:prstGeom prst="line">
          <a:avLst/>
        </a:prstGeom>
        <a:ln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443207</xdr:colOff>
      <xdr:row>10</xdr:row>
      <xdr:rowOff>76201</xdr:rowOff>
    </xdr:from>
    <xdr:to>
      <xdr:col>5</xdr:col>
      <xdr:colOff>304800</xdr:colOff>
      <xdr:row>22</xdr:row>
      <xdr:rowOff>85706</xdr:rowOff>
    </xdr:to>
    <xdr:cxnSp macro="">
      <xdr:nvCxnSpPr>
        <xdr:cNvPr id="88" name="Straight Connector 87"/>
        <xdr:cNvCxnSpPr/>
      </xdr:nvCxnSpPr>
      <xdr:spPr>
        <a:xfrm rot="5400000" flipH="1" flipV="1">
          <a:off x="4043784" y="2232957"/>
          <a:ext cx="2143105" cy="1385593"/>
        </a:xfrm>
        <a:prstGeom prst="line">
          <a:avLst/>
        </a:prstGeom>
        <a:ln/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3</xdr:col>
      <xdr:colOff>448734</xdr:colOff>
      <xdr:row>11</xdr:row>
      <xdr:rowOff>84667</xdr:rowOff>
    </xdr:from>
    <xdr:to>
      <xdr:col>5</xdr:col>
      <xdr:colOff>296334</xdr:colOff>
      <xdr:row>14</xdr:row>
      <xdr:rowOff>76200</xdr:rowOff>
    </xdr:to>
    <xdr:cxnSp macro="">
      <xdr:nvCxnSpPr>
        <xdr:cNvPr id="91" name="Straight Connector 90"/>
        <xdr:cNvCxnSpPr/>
      </xdr:nvCxnSpPr>
      <xdr:spPr>
        <a:xfrm flipV="1">
          <a:off x="4428067" y="2040467"/>
          <a:ext cx="1371600" cy="524933"/>
        </a:xfrm>
        <a:prstGeom prst="line">
          <a:avLst/>
        </a:prstGeom>
        <a:ln/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3</xdr:col>
      <xdr:colOff>451657</xdr:colOff>
      <xdr:row>12</xdr:row>
      <xdr:rowOff>76201</xdr:rowOff>
    </xdr:from>
    <xdr:to>
      <xdr:col>5</xdr:col>
      <xdr:colOff>287866</xdr:colOff>
      <xdr:row>23</xdr:row>
      <xdr:rowOff>86269</xdr:rowOff>
    </xdr:to>
    <xdr:cxnSp macro="">
      <xdr:nvCxnSpPr>
        <xdr:cNvPr id="97" name="Straight Connector 96"/>
        <xdr:cNvCxnSpPr/>
      </xdr:nvCxnSpPr>
      <xdr:spPr>
        <a:xfrm rot="5400000" flipH="1" flipV="1">
          <a:off x="4128161" y="2512630"/>
          <a:ext cx="1965868" cy="1360209"/>
        </a:xfrm>
        <a:prstGeom prst="line">
          <a:avLst/>
        </a:prstGeom>
        <a:ln/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465132</xdr:colOff>
      <xdr:row>13</xdr:row>
      <xdr:rowOff>84668</xdr:rowOff>
    </xdr:from>
    <xdr:to>
      <xdr:col>5</xdr:col>
      <xdr:colOff>304799</xdr:colOff>
      <xdr:row>24</xdr:row>
      <xdr:rowOff>75926</xdr:rowOff>
    </xdr:to>
    <xdr:cxnSp macro="">
      <xdr:nvCxnSpPr>
        <xdr:cNvPr id="102" name="Straight Connector 101"/>
        <xdr:cNvCxnSpPr/>
      </xdr:nvCxnSpPr>
      <xdr:spPr>
        <a:xfrm rot="5400000" flipH="1" flipV="1">
          <a:off x="4152770" y="2687763"/>
          <a:ext cx="1947058" cy="1363667"/>
        </a:xfrm>
        <a:prstGeom prst="line">
          <a:avLst/>
        </a:prstGeom>
        <a:ln/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3</xdr:col>
      <xdr:colOff>443708</xdr:colOff>
      <xdr:row>8</xdr:row>
      <xdr:rowOff>88634</xdr:rowOff>
    </xdr:from>
    <xdr:to>
      <xdr:col>5</xdr:col>
      <xdr:colOff>287867</xdr:colOff>
      <xdr:row>15</xdr:row>
      <xdr:rowOff>76200</xdr:rowOff>
    </xdr:to>
    <xdr:cxnSp macro="">
      <xdr:nvCxnSpPr>
        <xdr:cNvPr id="106" name="Straight Connector 105"/>
        <xdr:cNvCxnSpPr/>
      </xdr:nvCxnSpPr>
      <xdr:spPr>
        <a:xfrm>
          <a:off x="4423041" y="1511034"/>
          <a:ext cx="1368159" cy="1232166"/>
        </a:xfrm>
        <a:prstGeom prst="line">
          <a:avLst/>
        </a:prstGeom>
        <a:ln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443707</xdr:colOff>
      <xdr:row>8</xdr:row>
      <xdr:rowOff>76200</xdr:rowOff>
    </xdr:from>
    <xdr:to>
      <xdr:col>5</xdr:col>
      <xdr:colOff>313267</xdr:colOff>
      <xdr:row>10</xdr:row>
      <xdr:rowOff>71439</xdr:rowOff>
    </xdr:to>
    <xdr:cxnSp macro="">
      <xdr:nvCxnSpPr>
        <xdr:cNvPr id="109" name="Straight Connector 108"/>
        <xdr:cNvCxnSpPr/>
      </xdr:nvCxnSpPr>
      <xdr:spPr>
        <a:xfrm flipV="1">
          <a:off x="4423040" y="1498600"/>
          <a:ext cx="1393560" cy="350839"/>
        </a:xfrm>
        <a:prstGeom prst="line">
          <a:avLst/>
        </a:prstGeom>
        <a:ln/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3</xdr:col>
      <xdr:colOff>435241</xdr:colOff>
      <xdr:row>13</xdr:row>
      <xdr:rowOff>114035</xdr:rowOff>
    </xdr:from>
    <xdr:to>
      <xdr:col>5</xdr:col>
      <xdr:colOff>306653</xdr:colOff>
      <xdr:row>16</xdr:row>
      <xdr:rowOff>61648</xdr:rowOff>
    </xdr:to>
    <xdr:cxnSp macro="">
      <xdr:nvCxnSpPr>
        <xdr:cNvPr id="113" name="Straight Connector 112"/>
        <xdr:cNvCxnSpPr/>
      </xdr:nvCxnSpPr>
      <xdr:spPr>
        <a:xfrm>
          <a:off x="4414574" y="2425435"/>
          <a:ext cx="1395412" cy="481013"/>
        </a:xfrm>
        <a:prstGeom prst="line">
          <a:avLst/>
        </a:prstGeom>
        <a:ln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450584</xdr:colOff>
      <xdr:row>17</xdr:row>
      <xdr:rowOff>76201</xdr:rowOff>
    </xdr:from>
    <xdr:to>
      <xdr:col>5</xdr:col>
      <xdr:colOff>296333</xdr:colOff>
      <xdr:row>29</xdr:row>
      <xdr:rowOff>78847</xdr:rowOff>
    </xdr:to>
    <xdr:cxnSp macro="">
      <xdr:nvCxnSpPr>
        <xdr:cNvPr id="115" name="Straight Connector 114"/>
        <xdr:cNvCxnSpPr/>
      </xdr:nvCxnSpPr>
      <xdr:spPr>
        <a:xfrm rot="5400000" flipH="1" flipV="1">
          <a:off x="4046669" y="3482049"/>
          <a:ext cx="2136246" cy="1369749"/>
        </a:xfrm>
        <a:prstGeom prst="line">
          <a:avLst/>
        </a:prstGeom>
        <a:ln/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3</xdr:col>
      <xdr:colOff>443708</xdr:colOff>
      <xdr:row>12</xdr:row>
      <xdr:rowOff>97102</xdr:rowOff>
    </xdr:from>
    <xdr:to>
      <xdr:col>5</xdr:col>
      <xdr:colOff>296334</xdr:colOff>
      <xdr:row>18</xdr:row>
      <xdr:rowOff>84667</xdr:rowOff>
    </xdr:to>
    <xdr:cxnSp macro="">
      <xdr:nvCxnSpPr>
        <xdr:cNvPr id="119" name="Straight Connector 118"/>
        <xdr:cNvCxnSpPr/>
      </xdr:nvCxnSpPr>
      <xdr:spPr>
        <a:xfrm>
          <a:off x="4423041" y="2230702"/>
          <a:ext cx="1376626" cy="1054365"/>
        </a:xfrm>
        <a:prstGeom prst="line">
          <a:avLst/>
        </a:prstGeom>
        <a:ln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443708</xdr:colOff>
      <xdr:row>17</xdr:row>
      <xdr:rowOff>80169</xdr:rowOff>
    </xdr:from>
    <xdr:to>
      <xdr:col>5</xdr:col>
      <xdr:colOff>287867</xdr:colOff>
      <xdr:row>19</xdr:row>
      <xdr:rowOff>76200</xdr:rowOff>
    </xdr:to>
    <xdr:cxnSp macro="">
      <xdr:nvCxnSpPr>
        <xdr:cNvPr id="122" name="Straight Connector 121"/>
        <xdr:cNvCxnSpPr/>
      </xdr:nvCxnSpPr>
      <xdr:spPr>
        <a:xfrm>
          <a:off x="4423041" y="3102769"/>
          <a:ext cx="1368159" cy="351631"/>
        </a:xfrm>
        <a:prstGeom prst="line">
          <a:avLst/>
        </a:prstGeom>
        <a:ln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460642</xdr:colOff>
      <xdr:row>16</xdr:row>
      <xdr:rowOff>88636</xdr:rowOff>
    </xdr:from>
    <xdr:to>
      <xdr:col>5</xdr:col>
      <xdr:colOff>287867</xdr:colOff>
      <xdr:row>20</xdr:row>
      <xdr:rowOff>67733</xdr:rowOff>
    </xdr:to>
    <xdr:cxnSp macro="">
      <xdr:nvCxnSpPr>
        <xdr:cNvPr id="126" name="Straight Connector 125"/>
        <xdr:cNvCxnSpPr/>
      </xdr:nvCxnSpPr>
      <xdr:spPr>
        <a:xfrm>
          <a:off x="4439975" y="2933436"/>
          <a:ext cx="1351225" cy="690297"/>
        </a:xfrm>
        <a:prstGeom prst="line">
          <a:avLst/>
        </a:prstGeom>
        <a:ln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437621</xdr:colOff>
      <xdr:row>21</xdr:row>
      <xdr:rowOff>84667</xdr:rowOff>
    </xdr:from>
    <xdr:to>
      <xdr:col>5</xdr:col>
      <xdr:colOff>296334</xdr:colOff>
      <xdr:row>27</xdr:row>
      <xdr:rowOff>109804</xdr:rowOff>
    </xdr:to>
    <xdr:cxnSp macro="">
      <xdr:nvCxnSpPr>
        <xdr:cNvPr id="130" name="Straight Connector 129"/>
        <xdr:cNvCxnSpPr/>
      </xdr:nvCxnSpPr>
      <xdr:spPr>
        <a:xfrm flipV="1">
          <a:off x="4416954" y="3818467"/>
          <a:ext cx="1382713" cy="1091937"/>
        </a:xfrm>
        <a:prstGeom prst="line">
          <a:avLst/>
        </a:prstGeom>
        <a:ln/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460641</xdr:colOff>
      <xdr:row>18</xdr:row>
      <xdr:rowOff>80169</xdr:rowOff>
    </xdr:from>
    <xdr:to>
      <xdr:col>5</xdr:col>
      <xdr:colOff>287867</xdr:colOff>
      <xdr:row>22</xdr:row>
      <xdr:rowOff>67733</xdr:rowOff>
    </xdr:to>
    <xdr:cxnSp macro="">
      <xdr:nvCxnSpPr>
        <xdr:cNvPr id="134" name="Straight Connector 133"/>
        <xdr:cNvCxnSpPr/>
      </xdr:nvCxnSpPr>
      <xdr:spPr>
        <a:xfrm>
          <a:off x="4439974" y="3280569"/>
          <a:ext cx="1351226" cy="698764"/>
        </a:xfrm>
        <a:prstGeom prst="line">
          <a:avLst/>
        </a:prstGeom>
        <a:ln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448279</xdr:colOff>
      <xdr:row>15</xdr:row>
      <xdr:rowOff>115054</xdr:rowOff>
    </xdr:from>
    <xdr:to>
      <xdr:col>5</xdr:col>
      <xdr:colOff>279400</xdr:colOff>
      <xdr:row>23</xdr:row>
      <xdr:rowOff>76199</xdr:rowOff>
    </xdr:to>
    <xdr:cxnSp macro="">
      <xdr:nvCxnSpPr>
        <xdr:cNvPr id="138" name="Straight Connector 137"/>
        <xdr:cNvCxnSpPr/>
      </xdr:nvCxnSpPr>
      <xdr:spPr>
        <a:xfrm rot="16200000" flipH="1">
          <a:off x="4413400" y="2796266"/>
          <a:ext cx="1383545" cy="1355121"/>
        </a:xfrm>
        <a:prstGeom prst="line">
          <a:avLst/>
        </a:prstGeom>
        <a:ln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460641</xdr:colOff>
      <xdr:row>20</xdr:row>
      <xdr:rowOff>71702</xdr:rowOff>
    </xdr:from>
    <xdr:to>
      <xdr:col>5</xdr:col>
      <xdr:colOff>287867</xdr:colOff>
      <xdr:row>24</xdr:row>
      <xdr:rowOff>59266</xdr:rowOff>
    </xdr:to>
    <xdr:cxnSp macro="">
      <xdr:nvCxnSpPr>
        <xdr:cNvPr id="140" name="Straight Connector 139"/>
        <xdr:cNvCxnSpPr/>
      </xdr:nvCxnSpPr>
      <xdr:spPr>
        <a:xfrm>
          <a:off x="4439974" y="3627702"/>
          <a:ext cx="1351226" cy="698764"/>
        </a:xfrm>
        <a:prstGeom prst="line">
          <a:avLst/>
        </a:prstGeom>
        <a:ln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435243</xdr:colOff>
      <xdr:row>7</xdr:row>
      <xdr:rowOff>88633</xdr:rowOff>
    </xdr:from>
    <xdr:to>
      <xdr:col>5</xdr:col>
      <xdr:colOff>296335</xdr:colOff>
      <xdr:row>25</xdr:row>
      <xdr:rowOff>84666</xdr:rowOff>
    </xdr:to>
    <xdr:cxnSp macro="">
      <xdr:nvCxnSpPr>
        <xdr:cNvPr id="141" name="Straight Connector 140"/>
        <xdr:cNvCxnSpPr/>
      </xdr:nvCxnSpPr>
      <xdr:spPr>
        <a:xfrm rot="16200000" flipH="1">
          <a:off x="3508905" y="2238904"/>
          <a:ext cx="3196433" cy="1385092"/>
        </a:xfrm>
        <a:prstGeom prst="line">
          <a:avLst/>
        </a:prstGeom>
        <a:ln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441599</xdr:colOff>
      <xdr:row>26</xdr:row>
      <xdr:rowOff>76201</xdr:rowOff>
    </xdr:from>
    <xdr:to>
      <xdr:col>5</xdr:col>
      <xdr:colOff>296334</xdr:colOff>
      <xdr:row>34</xdr:row>
      <xdr:rowOff>66176</xdr:rowOff>
    </xdr:to>
    <xdr:cxnSp macro="">
      <xdr:nvCxnSpPr>
        <xdr:cNvPr id="143" name="Straight Connector 142"/>
        <xdr:cNvCxnSpPr/>
      </xdr:nvCxnSpPr>
      <xdr:spPr>
        <a:xfrm rot="5400000" flipH="1" flipV="1">
          <a:off x="4404112" y="4715821"/>
          <a:ext cx="1412375" cy="1378735"/>
        </a:xfrm>
        <a:prstGeom prst="line">
          <a:avLst/>
        </a:prstGeom>
        <a:ln/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461434</xdr:colOff>
      <xdr:row>27</xdr:row>
      <xdr:rowOff>76201</xdr:rowOff>
    </xdr:from>
    <xdr:to>
      <xdr:col>5</xdr:col>
      <xdr:colOff>287867</xdr:colOff>
      <xdr:row>39</xdr:row>
      <xdr:rowOff>74088</xdr:rowOff>
    </xdr:to>
    <xdr:cxnSp macro="">
      <xdr:nvCxnSpPr>
        <xdr:cNvPr id="145" name="Straight Connector 144"/>
        <xdr:cNvCxnSpPr/>
      </xdr:nvCxnSpPr>
      <xdr:spPr>
        <a:xfrm rot="5400000" flipH="1" flipV="1">
          <a:off x="4050240" y="5267328"/>
          <a:ext cx="2131487" cy="1350433"/>
        </a:xfrm>
        <a:prstGeom prst="line">
          <a:avLst/>
        </a:prstGeom>
        <a:ln/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3</xdr:col>
      <xdr:colOff>442118</xdr:colOff>
      <xdr:row>28</xdr:row>
      <xdr:rowOff>76200</xdr:rowOff>
    </xdr:from>
    <xdr:to>
      <xdr:col>5</xdr:col>
      <xdr:colOff>296337</xdr:colOff>
      <xdr:row>31</xdr:row>
      <xdr:rowOff>61914</xdr:rowOff>
    </xdr:to>
    <xdr:cxnSp macro="">
      <xdr:nvCxnSpPr>
        <xdr:cNvPr id="147" name="Straight Connector 146"/>
        <xdr:cNvCxnSpPr/>
      </xdr:nvCxnSpPr>
      <xdr:spPr>
        <a:xfrm flipV="1">
          <a:off x="4421451" y="5054600"/>
          <a:ext cx="1378219" cy="519114"/>
        </a:xfrm>
        <a:prstGeom prst="line">
          <a:avLst/>
        </a:prstGeom>
        <a:ln/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3</xdr:col>
      <xdr:colOff>444501</xdr:colOff>
      <xdr:row>29</xdr:row>
      <xdr:rowOff>76201</xdr:rowOff>
    </xdr:from>
    <xdr:to>
      <xdr:col>5</xdr:col>
      <xdr:colOff>279400</xdr:colOff>
      <xdr:row>37</xdr:row>
      <xdr:rowOff>107956</xdr:rowOff>
    </xdr:to>
    <xdr:cxnSp macro="">
      <xdr:nvCxnSpPr>
        <xdr:cNvPr id="149" name="Straight Connector 148"/>
        <xdr:cNvCxnSpPr/>
      </xdr:nvCxnSpPr>
      <xdr:spPr>
        <a:xfrm rot="5400000" flipH="1" flipV="1">
          <a:off x="4376206" y="5280029"/>
          <a:ext cx="1454155" cy="1358899"/>
        </a:xfrm>
        <a:prstGeom prst="line">
          <a:avLst/>
        </a:prstGeom>
        <a:ln/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3</xdr:col>
      <xdr:colOff>448734</xdr:colOff>
      <xdr:row>19</xdr:row>
      <xdr:rowOff>76199</xdr:rowOff>
    </xdr:from>
    <xdr:to>
      <xdr:col>5</xdr:col>
      <xdr:colOff>288925</xdr:colOff>
      <xdr:row>30</xdr:row>
      <xdr:rowOff>89958</xdr:rowOff>
    </xdr:to>
    <xdr:cxnSp macro="">
      <xdr:nvCxnSpPr>
        <xdr:cNvPr id="152" name="Straight Connector 151"/>
        <xdr:cNvCxnSpPr/>
      </xdr:nvCxnSpPr>
      <xdr:spPr>
        <a:xfrm rot="16200000" flipH="1">
          <a:off x="4125383" y="3757083"/>
          <a:ext cx="1969559" cy="1364191"/>
        </a:xfrm>
        <a:prstGeom prst="line">
          <a:avLst/>
        </a:prstGeom>
        <a:ln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440266</xdr:colOff>
      <xdr:row>31</xdr:row>
      <xdr:rowOff>76201</xdr:rowOff>
    </xdr:from>
    <xdr:to>
      <xdr:col>5</xdr:col>
      <xdr:colOff>279399</xdr:colOff>
      <xdr:row>41</xdr:row>
      <xdr:rowOff>76201</xdr:rowOff>
    </xdr:to>
    <xdr:cxnSp macro="">
      <xdr:nvCxnSpPr>
        <xdr:cNvPr id="154" name="Straight Connector 153"/>
        <xdr:cNvCxnSpPr/>
      </xdr:nvCxnSpPr>
      <xdr:spPr>
        <a:xfrm rot="5400000" flipH="1" flipV="1">
          <a:off x="4212166" y="5795434"/>
          <a:ext cx="1778000" cy="1363133"/>
        </a:xfrm>
        <a:prstGeom prst="line">
          <a:avLst/>
        </a:prstGeom>
        <a:ln/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3</xdr:col>
      <xdr:colOff>440268</xdr:colOff>
      <xdr:row>26</xdr:row>
      <xdr:rowOff>118533</xdr:rowOff>
    </xdr:from>
    <xdr:to>
      <xdr:col>5</xdr:col>
      <xdr:colOff>279400</xdr:colOff>
      <xdr:row>32</xdr:row>
      <xdr:rowOff>84667</xdr:rowOff>
    </xdr:to>
    <xdr:cxnSp macro="">
      <xdr:nvCxnSpPr>
        <xdr:cNvPr id="156" name="Straight Connector 155"/>
        <xdr:cNvCxnSpPr/>
      </xdr:nvCxnSpPr>
      <xdr:spPr>
        <a:xfrm>
          <a:off x="4419601" y="4741333"/>
          <a:ext cx="1363132" cy="1032934"/>
        </a:xfrm>
        <a:prstGeom prst="line">
          <a:avLst/>
        </a:prstGeom>
        <a:ln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448734</xdr:colOff>
      <xdr:row>30</xdr:row>
      <xdr:rowOff>101599</xdr:rowOff>
    </xdr:from>
    <xdr:to>
      <xdr:col>5</xdr:col>
      <xdr:colOff>279400</xdr:colOff>
      <xdr:row>33</xdr:row>
      <xdr:rowOff>76200</xdr:rowOff>
    </xdr:to>
    <xdr:cxnSp macro="">
      <xdr:nvCxnSpPr>
        <xdr:cNvPr id="159" name="Straight Connector 158"/>
        <xdr:cNvCxnSpPr/>
      </xdr:nvCxnSpPr>
      <xdr:spPr>
        <a:xfrm>
          <a:off x="4428067" y="5435599"/>
          <a:ext cx="1354666" cy="508001"/>
        </a:xfrm>
        <a:prstGeom prst="line">
          <a:avLst/>
        </a:prstGeom>
        <a:ln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459318</xdr:colOff>
      <xdr:row>34</xdr:row>
      <xdr:rowOff>84667</xdr:rowOff>
    </xdr:from>
    <xdr:to>
      <xdr:col>5</xdr:col>
      <xdr:colOff>287868</xdr:colOff>
      <xdr:row>51</xdr:row>
      <xdr:rowOff>70910</xdr:rowOff>
    </xdr:to>
    <xdr:cxnSp macro="">
      <xdr:nvCxnSpPr>
        <xdr:cNvPr id="161" name="Straight Connector 160"/>
        <xdr:cNvCxnSpPr/>
      </xdr:nvCxnSpPr>
      <xdr:spPr>
        <a:xfrm rot="5400000" flipH="1" flipV="1">
          <a:off x="3610504" y="6958014"/>
          <a:ext cx="3008843" cy="1352550"/>
        </a:xfrm>
        <a:prstGeom prst="line">
          <a:avLst/>
        </a:prstGeom>
        <a:ln/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3</xdr:col>
      <xdr:colOff>452968</xdr:colOff>
      <xdr:row>35</xdr:row>
      <xdr:rowOff>84668</xdr:rowOff>
    </xdr:from>
    <xdr:to>
      <xdr:col>5</xdr:col>
      <xdr:colOff>287867</xdr:colOff>
      <xdr:row>46</xdr:row>
      <xdr:rowOff>82557</xdr:rowOff>
    </xdr:to>
    <xdr:cxnSp macro="">
      <xdr:nvCxnSpPr>
        <xdr:cNvPr id="163" name="Straight Connector 162"/>
        <xdr:cNvCxnSpPr/>
      </xdr:nvCxnSpPr>
      <xdr:spPr>
        <a:xfrm rot="5400000" flipH="1" flipV="1">
          <a:off x="4134906" y="6605063"/>
          <a:ext cx="1953689" cy="1358899"/>
        </a:xfrm>
        <a:prstGeom prst="line">
          <a:avLst/>
        </a:prstGeom>
        <a:ln/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460635</xdr:colOff>
      <xdr:row>21</xdr:row>
      <xdr:rowOff>88637</xdr:rowOff>
    </xdr:from>
    <xdr:to>
      <xdr:col>5</xdr:col>
      <xdr:colOff>287867</xdr:colOff>
      <xdr:row>36</xdr:row>
      <xdr:rowOff>84667</xdr:rowOff>
    </xdr:to>
    <xdr:cxnSp macro="">
      <xdr:nvCxnSpPr>
        <xdr:cNvPr id="165" name="Straight Connector 164"/>
        <xdr:cNvCxnSpPr/>
      </xdr:nvCxnSpPr>
      <xdr:spPr>
        <a:xfrm rot="16200000" flipH="1">
          <a:off x="3784069" y="4478336"/>
          <a:ext cx="2663030" cy="1351232"/>
        </a:xfrm>
        <a:prstGeom prst="line">
          <a:avLst/>
        </a:prstGeom>
        <a:ln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477309</xdr:colOff>
      <xdr:row>59</xdr:row>
      <xdr:rowOff>84667</xdr:rowOff>
    </xdr:from>
    <xdr:to>
      <xdr:col>5</xdr:col>
      <xdr:colOff>279400</xdr:colOff>
      <xdr:row>60</xdr:row>
      <xdr:rowOff>78318</xdr:rowOff>
    </xdr:to>
    <xdr:cxnSp macro="">
      <xdr:nvCxnSpPr>
        <xdr:cNvPr id="167" name="Straight Connector 166"/>
        <xdr:cNvCxnSpPr/>
      </xdr:nvCxnSpPr>
      <xdr:spPr>
        <a:xfrm flipV="1">
          <a:off x="4456642" y="10574867"/>
          <a:ext cx="1326091" cy="171451"/>
        </a:xfrm>
        <a:prstGeom prst="line">
          <a:avLst/>
        </a:prstGeom>
        <a:ln/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3</xdr:col>
      <xdr:colOff>441325</xdr:colOff>
      <xdr:row>59</xdr:row>
      <xdr:rowOff>78316</xdr:rowOff>
    </xdr:from>
    <xdr:to>
      <xdr:col>5</xdr:col>
      <xdr:colOff>262467</xdr:colOff>
      <xdr:row>60</xdr:row>
      <xdr:rowOff>67733</xdr:rowOff>
    </xdr:to>
    <xdr:cxnSp macro="">
      <xdr:nvCxnSpPr>
        <xdr:cNvPr id="169" name="Straight Connector 168"/>
        <xdr:cNvCxnSpPr/>
      </xdr:nvCxnSpPr>
      <xdr:spPr>
        <a:xfrm>
          <a:off x="4420658" y="10568516"/>
          <a:ext cx="1345142" cy="167217"/>
        </a:xfrm>
        <a:prstGeom prst="line">
          <a:avLst/>
        </a:prstGeom>
        <a:ln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441325</xdr:colOff>
      <xdr:row>57</xdr:row>
      <xdr:rowOff>95251</xdr:rowOff>
    </xdr:from>
    <xdr:to>
      <xdr:col>5</xdr:col>
      <xdr:colOff>287867</xdr:colOff>
      <xdr:row>58</xdr:row>
      <xdr:rowOff>76200</xdr:rowOff>
    </xdr:to>
    <xdr:cxnSp macro="">
      <xdr:nvCxnSpPr>
        <xdr:cNvPr id="171" name="Straight Connector 170"/>
        <xdr:cNvCxnSpPr/>
      </xdr:nvCxnSpPr>
      <xdr:spPr>
        <a:xfrm>
          <a:off x="4420658" y="10229851"/>
          <a:ext cx="1370542" cy="158749"/>
        </a:xfrm>
        <a:prstGeom prst="line">
          <a:avLst/>
        </a:prstGeom>
        <a:ln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457200</xdr:colOff>
      <xdr:row>50</xdr:row>
      <xdr:rowOff>67733</xdr:rowOff>
    </xdr:from>
    <xdr:to>
      <xdr:col>5</xdr:col>
      <xdr:colOff>279401</xdr:colOff>
      <xdr:row>57</xdr:row>
      <xdr:rowOff>81491</xdr:rowOff>
    </xdr:to>
    <xdr:cxnSp macro="">
      <xdr:nvCxnSpPr>
        <xdr:cNvPr id="173" name="Straight Connector 172"/>
        <xdr:cNvCxnSpPr/>
      </xdr:nvCxnSpPr>
      <xdr:spPr>
        <a:xfrm>
          <a:off x="4436533" y="8957733"/>
          <a:ext cx="1346201" cy="1258358"/>
        </a:xfrm>
        <a:prstGeom prst="line">
          <a:avLst/>
        </a:prstGeom>
        <a:ln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451909</xdr:colOff>
      <xdr:row>56</xdr:row>
      <xdr:rowOff>76200</xdr:rowOff>
    </xdr:from>
    <xdr:to>
      <xdr:col>5</xdr:col>
      <xdr:colOff>279400</xdr:colOff>
      <xdr:row>58</xdr:row>
      <xdr:rowOff>86786</xdr:rowOff>
    </xdr:to>
    <xdr:cxnSp macro="">
      <xdr:nvCxnSpPr>
        <xdr:cNvPr id="175" name="Straight Connector 174"/>
        <xdr:cNvCxnSpPr/>
      </xdr:nvCxnSpPr>
      <xdr:spPr>
        <a:xfrm flipV="1">
          <a:off x="4431242" y="10033000"/>
          <a:ext cx="1351491" cy="366186"/>
        </a:xfrm>
        <a:prstGeom prst="line">
          <a:avLst/>
        </a:prstGeom>
        <a:ln/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3</xdr:col>
      <xdr:colOff>444046</xdr:colOff>
      <xdr:row>35</xdr:row>
      <xdr:rowOff>99936</xdr:rowOff>
    </xdr:from>
    <xdr:to>
      <xdr:col>5</xdr:col>
      <xdr:colOff>287867</xdr:colOff>
      <xdr:row>52</xdr:row>
      <xdr:rowOff>76199</xdr:rowOff>
    </xdr:to>
    <xdr:cxnSp macro="">
      <xdr:nvCxnSpPr>
        <xdr:cNvPr id="177" name="Straight Connector 176"/>
        <xdr:cNvCxnSpPr/>
      </xdr:nvCxnSpPr>
      <xdr:spPr>
        <a:xfrm rot="16200000" flipH="1">
          <a:off x="3607858" y="7138457"/>
          <a:ext cx="2998863" cy="1367821"/>
        </a:xfrm>
        <a:prstGeom prst="line">
          <a:avLst/>
        </a:prstGeom>
        <a:ln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452511</xdr:colOff>
      <xdr:row>28</xdr:row>
      <xdr:rowOff>74536</xdr:rowOff>
    </xdr:from>
    <xdr:to>
      <xdr:col>5</xdr:col>
      <xdr:colOff>287866</xdr:colOff>
      <xdr:row>37</xdr:row>
      <xdr:rowOff>76200</xdr:rowOff>
    </xdr:to>
    <xdr:cxnSp macro="">
      <xdr:nvCxnSpPr>
        <xdr:cNvPr id="180" name="Straight Connector 179"/>
        <xdr:cNvCxnSpPr/>
      </xdr:nvCxnSpPr>
      <xdr:spPr>
        <a:xfrm rot="16200000" flipH="1">
          <a:off x="4310590" y="5174190"/>
          <a:ext cx="1601864" cy="1359355"/>
        </a:xfrm>
        <a:prstGeom prst="line">
          <a:avLst/>
        </a:prstGeom>
        <a:ln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442870</xdr:colOff>
      <xdr:row>38</xdr:row>
      <xdr:rowOff>81496</xdr:rowOff>
    </xdr:from>
    <xdr:to>
      <xdr:col>5</xdr:col>
      <xdr:colOff>290470</xdr:colOff>
      <xdr:row>38</xdr:row>
      <xdr:rowOff>81496</xdr:rowOff>
    </xdr:to>
    <xdr:cxnSp macro="">
      <xdr:nvCxnSpPr>
        <xdr:cNvPr id="183" name="Straight Connector 182"/>
        <xdr:cNvCxnSpPr/>
      </xdr:nvCxnSpPr>
      <xdr:spPr>
        <a:xfrm>
          <a:off x="4422203" y="6837896"/>
          <a:ext cx="1371600" cy="0"/>
        </a:xfrm>
        <a:prstGeom prst="line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449792</xdr:colOff>
      <xdr:row>52</xdr:row>
      <xdr:rowOff>95250</xdr:rowOff>
    </xdr:from>
    <xdr:to>
      <xdr:col>5</xdr:col>
      <xdr:colOff>279400</xdr:colOff>
      <xdr:row>53</xdr:row>
      <xdr:rowOff>84667</xdr:rowOff>
    </xdr:to>
    <xdr:cxnSp macro="">
      <xdr:nvCxnSpPr>
        <xdr:cNvPr id="184" name="Straight Connector 183"/>
        <xdr:cNvCxnSpPr/>
      </xdr:nvCxnSpPr>
      <xdr:spPr>
        <a:xfrm>
          <a:off x="4429125" y="9340850"/>
          <a:ext cx="1353608" cy="167217"/>
        </a:xfrm>
        <a:prstGeom prst="line">
          <a:avLst/>
        </a:prstGeom>
        <a:ln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457200</xdr:colOff>
      <xdr:row>48</xdr:row>
      <xdr:rowOff>76200</xdr:rowOff>
    </xdr:from>
    <xdr:to>
      <xdr:col>5</xdr:col>
      <xdr:colOff>278342</xdr:colOff>
      <xdr:row>55</xdr:row>
      <xdr:rowOff>78317</xdr:rowOff>
    </xdr:to>
    <xdr:cxnSp macro="">
      <xdr:nvCxnSpPr>
        <xdr:cNvPr id="186" name="Straight Connector 185"/>
        <xdr:cNvCxnSpPr/>
      </xdr:nvCxnSpPr>
      <xdr:spPr>
        <a:xfrm>
          <a:off x="4436533" y="8610600"/>
          <a:ext cx="1345142" cy="1246717"/>
        </a:xfrm>
        <a:prstGeom prst="line">
          <a:avLst/>
        </a:prstGeom>
        <a:ln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427567</xdr:colOff>
      <xdr:row>39</xdr:row>
      <xdr:rowOff>91016</xdr:rowOff>
    </xdr:from>
    <xdr:to>
      <xdr:col>5</xdr:col>
      <xdr:colOff>297392</xdr:colOff>
      <xdr:row>40</xdr:row>
      <xdr:rowOff>91020</xdr:rowOff>
    </xdr:to>
    <xdr:cxnSp macro="">
      <xdr:nvCxnSpPr>
        <xdr:cNvPr id="111" name="Straight Connector 110"/>
        <xdr:cNvCxnSpPr/>
      </xdr:nvCxnSpPr>
      <xdr:spPr>
        <a:xfrm flipV="1">
          <a:off x="4406900" y="7025216"/>
          <a:ext cx="1393825" cy="177804"/>
        </a:xfrm>
        <a:prstGeom prst="line">
          <a:avLst/>
        </a:prstGeom>
        <a:ln/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3</xdr:col>
      <xdr:colOff>431800</xdr:colOff>
      <xdr:row>39</xdr:row>
      <xdr:rowOff>91016</xdr:rowOff>
    </xdr:from>
    <xdr:to>
      <xdr:col>5</xdr:col>
      <xdr:colOff>301625</xdr:colOff>
      <xdr:row>40</xdr:row>
      <xdr:rowOff>91020</xdr:rowOff>
    </xdr:to>
    <xdr:cxnSp macro="">
      <xdr:nvCxnSpPr>
        <xdr:cNvPr id="117" name="Straight Connector 116"/>
        <xdr:cNvCxnSpPr/>
      </xdr:nvCxnSpPr>
      <xdr:spPr>
        <a:xfrm flipV="1">
          <a:off x="4406900" y="7025216"/>
          <a:ext cx="1393825" cy="177804"/>
        </a:xfrm>
        <a:prstGeom prst="line">
          <a:avLst/>
        </a:prstGeom>
        <a:ln/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3</xdr:col>
      <xdr:colOff>438150</xdr:colOff>
      <xdr:row>32</xdr:row>
      <xdr:rowOff>82550</xdr:rowOff>
    </xdr:from>
    <xdr:to>
      <xdr:col>5</xdr:col>
      <xdr:colOff>311150</xdr:colOff>
      <xdr:row>40</xdr:row>
      <xdr:rowOff>88900</xdr:rowOff>
    </xdr:to>
    <xdr:cxnSp macro="">
      <xdr:nvCxnSpPr>
        <xdr:cNvPr id="121" name="Straight Connector 120"/>
        <xdr:cNvCxnSpPr/>
      </xdr:nvCxnSpPr>
      <xdr:spPr>
        <a:xfrm rot="16200000" flipH="1">
          <a:off x="4397375" y="5788025"/>
          <a:ext cx="1428750" cy="1397000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3</xdr:col>
      <xdr:colOff>448732</xdr:colOff>
      <xdr:row>45</xdr:row>
      <xdr:rowOff>82550</xdr:rowOff>
    </xdr:from>
    <xdr:to>
      <xdr:col>5</xdr:col>
      <xdr:colOff>292099</xdr:colOff>
      <xdr:row>54</xdr:row>
      <xdr:rowOff>76200</xdr:rowOff>
    </xdr:to>
    <xdr:cxnSp macro="">
      <xdr:nvCxnSpPr>
        <xdr:cNvPr id="136" name="Straight Connector 135"/>
        <xdr:cNvCxnSpPr/>
      </xdr:nvCxnSpPr>
      <xdr:spPr>
        <a:xfrm rot="16200000" flipH="1">
          <a:off x="4310591" y="8196791"/>
          <a:ext cx="1593850" cy="1367367"/>
        </a:xfrm>
        <a:prstGeom prst="line">
          <a:avLst/>
        </a:prstGeom>
        <a:ln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454025</xdr:colOff>
      <xdr:row>51</xdr:row>
      <xdr:rowOff>82550</xdr:rowOff>
    </xdr:from>
    <xdr:to>
      <xdr:col>5</xdr:col>
      <xdr:colOff>304800</xdr:colOff>
      <xdr:row>54</xdr:row>
      <xdr:rowOff>57152</xdr:rowOff>
    </xdr:to>
    <xdr:cxnSp macro="">
      <xdr:nvCxnSpPr>
        <xdr:cNvPr id="142" name="Straight Connector 141"/>
        <xdr:cNvCxnSpPr/>
      </xdr:nvCxnSpPr>
      <xdr:spPr>
        <a:xfrm flipV="1">
          <a:off x="4429125" y="9150350"/>
          <a:ext cx="1374775" cy="508002"/>
        </a:xfrm>
        <a:prstGeom prst="line">
          <a:avLst/>
        </a:prstGeom>
        <a:ln/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3</xdr:col>
      <xdr:colOff>454025</xdr:colOff>
      <xdr:row>50</xdr:row>
      <xdr:rowOff>76200</xdr:rowOff>
    </xdr:from>
    <xdr:to>
      <xdr:col>5</xdr:col>
      <xdr:colOff>304800</xdr:colOff>
      <xdr:row>56</xdr:row>
      <xdr:rowOff>88902</xdr:rowOff>
    </xdr:to>
    <xdr:cxnSp macro="">
      <xdr:nvCxnSpPr>
        <xdr:cNvPr id="150" name="Straight Connector 149"/>
        <xdr:cNvCxnSpPr/>
      </xdr:nvCxnSpPr>
      <xdr:spPr>
        <a:xfrm flipV="1">
          <a:off x="4429125" y="8966200"/>
          <a:ext cx="1374775" cy="1079502"/>
        </a:xfrm>
        <a:prstGeom prst="line">
          <a:avLst/>
        </a:prstGeom>
        <a:ln/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3</xdr:col>
      <xdr:colOff>455083</xdr:colOff>
      <xdr:row>47</xdr:row>
      <xdr:rowOff>76200</xdr:rowOff>
    </xdr:from>
    <xdr:to>
      <xdr:col>5</xdr:col>
      <xdr:colOff>304800</xdr:colOff>
      <xdr:row>49</xdr:row>
      <xdr:rowOff>95250</xdr:rowOff>
    </xdr:to>
    <xdr:cxnSp macro="">
      <xdr:nvCxnSpPr>
        <xdr:cNvPr id="153" name="Straight Connector 152"/>
        <xdr:cNvCxnSpPr/>
      </xdr:nvCxnSpPr>
      <xdr:spPr>
        <a:xfrm>
          <a:off x="4430183" y="8432800"/>
          <a:ext cx="1373717" cy="374650"/>
        </a:xfrm>
        <a:prstGeom prst="line">
          <a:avLst/>
        </a:prstGeom>
        <a:ln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444500</xdr:colOff>
      <xdr:row>48</xdr:row>
      <xdr:rowOff>101600</xdr:rowOff>
    </xdr:from>
    <xdr:to>
      <xdr:col>5</xdr:col>
      <xdr:colOff>298450</xdr:colOff>
      <xdr:row>49</xdr:row>
      <xdr:rowOff>60329</xdr:rowOff>
    </xdr:to>
    <xdr:cxnSp macro="">
      <xdr:nvCxnSpPr>
        <xdr:cNvPr id="158" name="Straight Connector 157"/>
        <xdr:cNvCxnSpPr/>
      </xdr:nvCxnSpPr>
      <xdr:spPr>
        <a:xfrm flipV="1">
          <a:off x="4419600" y="8636000"/>
          <a:ext cx="1377950" cy="136529"/>
        </a:xfrm>
        <a:prstGeom prst="line">
          <a:avLst/>
        </a:prstGeom>
        <a:ln/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466725</xdr:colOff>
      <xdr:row>47</xdr:row>
      <xdr:rowOff>88900</xdr:rowOff>
    </xdr:from>
    <xdr:to>
      <xdr:col>5</xdr:col>
      <xdr:colOff>298450</xdr:colOff>
      <xdr:row>53</xdr:row>
      <xdr:rowOff>63502</xdr:rowOff>
    </xdr:to>
    <xdr:cxnSp macro="">
      <xdr:nvCxnSpPr>
        <xdr:cNvPr id="162" name="Straight Connector 161"/>
        <xdr:cNvCxnSpPr/>
      </xdr:nvCxnSpPr>
      <xdr:spPr>
        <a:xfrm flipV="1">
          <a:off x="4441825" y="8445500"/>
          <a:ext cx="1355725" cy="1041402"/>
        </a:xfrm>
        <a:prstGeom prst="line">
          <a:avLst/>
        </a:prstGeom>
        <a:ln/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3</xdr:col>
      <xdr:colOff>448733</xdr:colOff>
      <xdr:row>42</xdr:row>
      <xdr:rowOff>82551</xdr:rowOff>
    </xdr:from>
    <xdr:to>
      <xdr:col>5</xdr:col>
      <xdr:colOff>304803</xdr:colOff>
      <xdr:row>46</xdr:row>
      <xdr:rowOff>88903</xdr:rowOff>
    </xdr:to>
    <xdr:cxnSp macro="">
      <xdr:nvCxnSpPr>
        <xdr:cNvPr id="166" name="Straight Connector 165"/>
        <xdr:cNvCxnSpPr/>
      </xdr:nvCxnSpPr>
      <xdr:spPr>
        <a:xfrm>
          <a:off x="4423833" y="7550151"/>
          <a:ext cx="1380070" cy="717552"/>
        </a:xfrm>
        <a:prstGeom prst="line">
          <a:avLst/>
        </a:prstGeom>
        <a:ln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448733</xdr:colOff>
      <xdr:row>44</xdr:row>
      <xdr:rowOff>95251</xdr:rowOff>
    </xdr:from>
    <xdr:to>
      <xdr:col>5</xdr:col>
      <xdr:colOff>298450</xdr:colOff>
      <xdr:row>45</xdr:row>
      <xdr:rowOff>95250</xdr:rowOff>
    </xdr:to>
    <xdr:cxnSp macro="">
      <xdr:nvCxnSpPr>
        <xdr:cNvPr id="172" name="Straight Connector 171"/>
        <xdr:cNvCxnSpPr/>
      </xdr:nvCxnSpPr>
      <xdr:spPr>
        <a:xfrm>
          <a:off x="4423833" y="7918451"/>
          <a:ext cx="1373717" cy="177799"/>
        </a:xfrm>
        <a:prstGeom prst="line">
          <a:avLst/>
        </a:prstGeom>
        <a:ln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450850</xdr:colOff>
      <xdr:row>41</xdr:row>
      <xdr:rowOff>95250</xdr:rowOff>
    </xdr:from>
    <xdr:to>
      <xdr:col>5</xdr:col>
      <xdr:colOff>298450</xdr:colOff>
      <xdr:row>55</xdr:row>
      <xdr:rowOff>79380</xdr:rowOff>
    </xdr:to>
    <xdr:cxnSp macro="">
      <xdr:nvCxnSpPr>
        <xdr:cNvPr id="176" name="Straight Connector 175"/>
        <xdr:cNvCxnSpPr/>
      </xdr:nvCxnSpPr>
      <xdr:spPr>
        <a:xfrm rot="5400000" flipH="1" flipV="1">
          <a:off x="3875085" y="7935915"/>
          <a:ext cx="2473330" cy="1371600"/>
        </a:xfrm>
        <a:prstGeom prst="line">
          <a:avLst/>
        </a:prstGeom>
        <a:ln/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3</xdr:col>
      <xdr:colOff>457200</xdr:colOff>
      <xdr:row>42</xdr:row>
      <xdr:rowOff>88900</xdr:rowOff>
    </xdr:from>
    <xdr:to>
      <xdr:col>5</xdr:col>
      <xdr:colOff>298450</xdr:colOff>
      <xdr:row>43</xdr:row>
      <xdr:rowOff>78320</xdr:rowOff>
    </xdr:to>
    <xdr:cxnSp macro="">
      <xdr:nvCxnSpPr>
        <xdr:cNvPr id="179" name="Straight Connector 178"/>
        <xdr:cNvCxnSpPr/>
      </xdr:nvCxnSpPr>
      <xdr:spPr>
        <a:xfrm flipV="1">
          <a:off x="4432300" y="7556500"/>
          <a:ext cx="1365250" cy="167220"/>
        </a:xfrm>
        <a:prstGeom prst="line">
          <a:avLst/>
        </a:prstGeom>
        <a:ln/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3</xdr:col>
      <xdr:colOff>457200</xdr:colOff>
      <xdr:row>33</xdr:row>
      <xdr:rowOff>82549</xdr:rowOff>
    </xdr:from>
    <xdr:to>
      <xdr:col>5</xdr:col>
      <xdr:colOff>292103</xdr:colOff>
      <xdr:row>43</xdr:row>
      <xdr:rowOff>88902</xdr:rowOff>
    </xdr:to>
    <xdr:cxnSp macro="">
      <xdr:nvCxnSpPr>
        <xdr:cNvPr id="182" name="Straight Connector 181"/>
        <xdr:cNvCxnSpPr/>
      </xdr:nvCxnSpPr>
      <xdr:spPr>
        <a:xfrm rot="16200000" flipH="1">
          <a:off x="4219575" y="6162674"/>
          <a:ext cx="1784353" cy="1358903"/>
        </a:xfrm>
        <a:prstGeom prst="line">
          <a:avLst/>
        </a:prstGeom>
        <a:ln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442119</xdr:colOff>
      <xdr:row>36</xdr:row>
      <xdr:rowOff>105568</xdr:rowOff>
    </xdr:from>
    <xdr:to>
      <xdr:col>5</xdr:col>
      <xdr:colOff>304800</xdr:colOff>
      <xdr:row>44</xdr:row>
      <xdr:rowOff>95249</xdr:rowOff>
    </xdr:to>
    <xdr:cxnSp macro="">
      <xdr:nvCxnSpPr>
        <xdr:cNvPr id="187" name="Straight Connector 186"/>
        <xdr:cNvCxnSpPr/>
      </xdr:nvCxnSpPr>
      <xdr:spPr>
        <a:xfrm rot="16200000" flipH="1">
          <a:off x="4404519" y="6519068"/>
          <a:ext cx="1412081" cy="1386681"/>
        </a:xfrm>
        <a:prstGeom prst="line">
          <a:avLst/>
        </a:prstGeom>
        <a:ln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CP70"/>
  <sheetViews>
    <sheetView topLeftCell="D48" zoomScale="70" zoomScaleNormal="70" zoomScalePageLayoutView="70" workbookViewId="0">
      <selection sqref="A1:AE61"/>
    </sheetView>
  </sheetViews>
  <sheetFormatPr baseColWidth="10" defaultColWidth="8.83203125" defaultRowHeight="14"/>
  <cols>
    <col min="1" max="1" width="20.1640625" customWidth="1"/>
    <col min="2" max="2" width="13.5" customWidth="1"/>
    <col min="3" max="4" width="7.1640625" customWidth="1"/>
    <col min="5" max="6" width="7.1640625" style="34" customWidth="1"/>
    <col min="7" max="13" width="7.1640625" customWidth="1"/>
    <col min="14" max="14" width="7.6640625" style="24" customWidth="1"/>
    <col min="15" max="19" width="8.5" style="24" customWidth="1"/>
    <col min="20" max="20" width="7.1640625" customWidth="1"/>
    <col min="21" max="22" width="5.6640625" customWidth="1"/>
    <col min="23" max="23" width="8.33203125" customWidth="1"/>
    <col min="24" max="24" width="8.1640625" customWidth="1"/>
    <col min="25" max="25" width="7.5" customWidth="1"/>
    <col min="26" max="26" width="8.5" customWidth="1"/>
    <col min="27" max="27" width="8" customWidth="1"/>
    <col min="28" max="28" width="8.33203125" customWidth="1"/>
    <col min="30" max="30" width="13.5" style="33" customWidth="1"/>
    <col min="31" max="31" width="12.6640625" style="29" customWidth="1"/>
    <col min="32" max="32" width="0" style="25" hidden="1" customWidth="1"/>
    <col min="33" max="43" width="8.83203125" style="25"/>
  </cols>
  <sheetData>
    <row r="1" spans="1:94" s="8" customFormat="1" ht="39" customHeight="1">
      <c r="A1" s="3" t="s">
        <v>2</v>
      </c>
      <c r="B1" s="3" t="s">
        <v>41</v>
      </c>
      <c r="C1" s="12"/>
      <c r="D1" s="4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/>
      <c r="N1" s="22" t="s">
        <v>12</v>
      </c>
      <c r="O1" s="22" t="s">
        <v>13</v>
      </c>
      <c r="P1" s="22" t="s">
        <v>14</v>
      </c>
      <c r="Q1" s="22" t="s">
        <v>15</v>
      </c>
      <c r="R1" s="22" t="s">
        <v>16</v>
      </c>
      <c r="S1" s="22" t="s">
        <v>17</v>
      </c>
      <c r="U1" s="3" t="s">
        <v>18</v>
      </c>
      <c r="V1" s="3" t="s">
        <v>19</v>
      </c>
      <c r="W1" s="3" t="s">
        <v>22</v>
      </c>
      <c r="X1" s="3" t="s">
        <v>21</v>
      </c>
      <c r="Y1" s="3" t="s">
        <v>20</v>
      </c>
      <c r="Z1" s="3" t="s">
        <v>23</v>
      </c>
      <c r="AA1" s="3" t="s">
        <v>24</v>
      </c>
      <c r="AB1" s="3" t="s">
        <v>25</v>
      </c>
      <c r="AC1" s="13"/>
      <c r="AD1" s="14" t="s">
        <v>93</v>
      </c>
      <c r="AE1" s="14" t="s">
        <v>26</v>
      </c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</row>
    <row r="2" spans="1:94" ht="26.25" customHeight="1">
      <c r="A2" s="15" t="s">
        <v>44</v>
      </c>
      <c r="B2" s="15" t="s">
        <v>40</v>
      </c>
      <c r="C2" s="16"/>
      <c r="D2" s="15">
        <v>27</v>
      </c>
      <c r="E2" s="18">
        <v>0.4476</v>
      </c>
      <c r="F2" s="18">
        <v>0.81889000000000001</v>
      </c>
      <c r="G2" s="16">
        <v>24</v>
      </c>
      <c r="H2" s="16">
        <v>410</v>
      </c>
      <c r="I2" s="16">
        <v>158</v>
      </c>
      <c r="J2" s="16">
        <v>101</v>
      </c>
      <c r="K2" s="16">
        <v>34</v>
      </c>
      <c r="L2" s="16">
        <v>28</v>
      </c>
      <c r="M2" s="16"/>
      <c r="N2" s="19">
        <f t="shared" ref="N2:N33" si="0">G2/D2</f>
        <v>0.88900000000000001</v>
      </c>
      <c r="O2" s="19">
        <f t="shared" ref="O2:O33" si="1">H2/D2</f>
        <v>15.185</v>
      </c>
      <c r="P2" s="19">
        <f t="shared" ref="P2:P33" si="2">I2/D2</f>
        <v>5.8520000000000003</v>
      </c>
      <c r="Q2" s="19">
        <f t="shared" ref="Q2:Q33" si="3">J2/D2</f>
        <v>3.7410000000000001</v>
      </c>
      <c r="R2" s="19">
        <f t="shared" ref="R2:R33" si="4">K2/D2</f>
        <v>1.2589999999999999</v>
      </c>
      <c r="S2" s="19">
        <f t="shared" ref="S2:S33" si="5">L2/D2</f>
        <v>1.0369999999999999</v>
      </c>
      <c r="T2" s="20"/>
      <c r="U2" s="21">
        <f t="shared" ref="U2:U33" si="6">RANK(E2,$E$2:$E$65,0)</f>
        <v>27</v>
      </c>
      <c r="V2" s="21">
        <f t="shared" ref="V2:V33" si="7">RANK(F2,$F$2:$F$65,0)</f>
        <v>6</v>
      </c>
      <c r="W2" s="21">
        <f t="shared" ref="W2:W33" si="8">RANK(N2,$N$2:$N$65,0)</f>
        <v>21</v>
      </c>
      <c r="X2" s="21">
        <f t="shared" ref="X2:X33" si="9">RANK(O2,$O$2:$O$65,0)</f>
        <v>10</v>
      </c>
      <c r="Y2" s="21">
        <f t="shared" ref="Y2:Y33" si="10">RANK(P2,$P$2:$P$65,0)</f>
        <v>18</v>
      </c>
      <c r="Z2" s="21">
        <f t="shared" ref="Z2:Z33" si="11">RANK(Q2,$Q$2:$Q$65,0)</f>
        <v>4</v>
      </c>
      <c r="AA2" s="21">
        <f t="shared" ref="AA2:AA33" si="12">RANK(R2,$R$2:$R$65,0)</f>
        <v>6</v>
      </c>
      <c r="AB2" s="21">
        <f t="shared" ref="AB2:AB33" si="13">RANK(S2,$S$2:$S$65,0)</f>
        <v>2</v>
      </c>
      <c r="AC2" s="21"/>
      <c r="AD2" s="30">
        <f t="shared" ref="AD2:AD33" si="14">SUM(U2:AB2)</f>
        <v>94</v>
      </c>
      <c r="AE2" s="27">
        <f t="shared" ref="AE2:AE33" si="15">RANK(AD2,$AD$2:$AD$65,1)</f>
        <v>1</v>
      </c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</row>
    <row r="3" spans="1:94" ht="26.25" customHeight="1">
      <c r="A3" s="15" t="s">
        <v>68</v>
      </c>
      <c r="B3" s="15" t="s">
        <v>67</v>
      </c>
      <c r="C3" s="16"/>
      <c r="D3" s="15">
        <v>30</v>
      </c>
      <c r="E3" s="18">
        <v>0.48770000000000002</v>
      </c>
      <c r="F3" s="18">
        <v>0.83209999999999995</v>
      </c>
      <c r="G3" s="16">
        <v>28</v>
      </c>
      <c r="H3" s="16">
        <v>420</v>
      </c>
      <c r="I3" s="16">
        <v>178</v>
      </c>
      <c r="J3" s="16">
        <v>82</v>
      </c>
      <c r="K3" s="16">
        <v>32</v>
      </c>
      <c r="L3" s="16">
        <v>31</v>
      </c>
      <c r="M3" s="16"/>
      <c r="N3" s="19">
        <f t="shared" si="0"/>
        <v>0.93300000000000005</v>
      </c>
      <c r="O3" s="19">
        <f t="shared" si="1"/>
        <v>14</v>
      </c>
      <c r="P3" s="19">
        <f t="shared" si="2"/>
        <v>5.9329999999999998</v>
      </c>
      <c r="Q3" s="19">
        <f t="shared" si="3"/>
        <v>2.7330000000000001</v>
      </c>
      <c r="R3" s="19">
        <f t="shared" si="4"/>
        <v>1.0669999999999999</v>
      </c>
      <c r="S3" s="19">
        <f t="shared" si="5"/>
        <v>1.0329999999999999</v>
      </c>
      <c r="T3" s="20"/>
      <c r="U3" s="21">
        <f t="shared" si="6"/>
        <v>5</v>
      </c>
      <c r="V3" s="21">
        <f t="shared" si="7"/>
        <v>2</v>
      </c>
      <c r="W3" s="21">
        <f t="shared" si="8"/>
        <v>18</v>
      </c>
      <c r="X3" s="21">
        <f t="shared" si="9"/>
        <v>23</v>
      </c>
      <c r="Y3" s="21">
        <f t="shared" si="10"/>
        <v>16</v>
      </c>
      <c r="Z3" s="21">
        <f t="shared" si="11"/>
        <v>39</v>
      </c>
      <c r="AA3" s="21">
        <f t="shared" si="12"/>
        <v>24</v>
      </c>
      <c r="AB3" s="21">
        <f t="shared" si="13"/>
        <v>3</v>
      </c>
      <c r="AC3" s="21"/>
      <c r="AD3" s="30">
        <f t="shared" si="14"/>
        <v>130</v>
      </c>
      <c r="AE3" s="27">
        <f t="shared" si="15"/>
        <v>2</v>
      </c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</row>
    <row r="4" spans="1:94" ht="26.25" customHeight="1">
      <c r="A4" s="16" t="s">
        <v>32</v>
      </c>
      <c r="B4" s="15" t="s">
        <v>39</v>
      </c>
      <c r="C4" s="16"/>
      <c r="D4" s="16">
        <v>25</v>
      </c>
      <c r="E4" s="18">
        <v>0.48299999999999998</v>
      </c>
      <c r="F4" s="18">
        <v>0.82689999999999997</v>
      </c>
      <c r="G4" s="16">
        <v>14</v>
      </c>
      <c r="H4" s="16">
        <v>412</v>
      </c>
      <c r="I4" s="16">
        <v>130</v>
      </c>
      <c r="J4" s="16">
        <v>77</v>
      </c>
      <c r="K4" s="16">
        <v>35</v>
      </c>
      <c r="L4" s="16">
        <v>19</v>
      </c>
      <c r="M4" s="16"/>
      <c r="N4" s="19">
        <f t="shared" si="0"/>
        <v>0.56000000000000005</v>
      </c>
      <c r="O4" s="19">
        <f t="shared" si="1"/>
        <v>16.48</v>
      </c>
      <c r="P4" s="19">
        <f t="shared" si="2"/>
        <v>5.2</v>
      </c>
      <c r="Q4" s="19">
        <f t="shared" si="3"/>
        <v>3.08</v>
      </c>
      <c r="R4" s="19">
        <f t="shared" si="4"/>
        <v>1.4</v>
      </c>
      <c r="S4" s="19">
        <f t="shared" si="5"/>
        <v>0.76</v>
      </c>
      <c r="T4" s="20"/>
      <c r="U4" s="21">
        <f t="shared" si="6"/>
        <v>7</v>
      </c>
      <c r="V4" s="21">
        <f t="shared" si="7"/>
        <v>4</v>
      </c>
      <c r="W4" s="21">
        <f t="shared" si="8"/>
        <v>49</v>
      </c>
      <c r="X4" s="21">
        <f t="shared" si="9"/>
        <v>1</v>
      </c>
      <c r="Y4" s="21">
        <f t="shared" si="10"/>
        <v>37</v>
      </c>
      <c r="Z4" s="21">
        <f t="shared" si="11"/>
        <v>21</v>
      </c>
      <c r="AA4" s="21">
        <f t="shared" si="12"/>
        <v>2</v>
      </c>
      <c r="AB4" s="21">
        <f t="shared" si="13"/>
        <v>17</v>
      </c>
      <c r="AC4" s="21"/>
      <c r="AD4" s="30">
        <f t="shared" si="14"/>
        <v>138</v>
      </c>
      <c r="AE4" s="27">
        <f t="shared" si="15"/>
        <v>3</v>
      </c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</row>
    <row r="5" spans="1:94" ht="26.25" customHeight="1">
      <c r="A5" s="15" t="s">
        <v>42</v>
      </c>
      <c r="B5" s="15" t="s">
        <v>40</v>
      </c>
      <c r="C5" s="16"/>
      <c r="D5" s="15">
        <v>33</v>
      </c>
      <c r="E5" s="18">
        <v>0.49730000000000002</v>
      </c>
      <c r="F5" s="18">
        <v>0.79530000000000001</v>
      </c>
      <c r="G5" s="16">
        <v>31</v>
      </c>
      <c r="H5" s="16">
        <v>500</v>
      </c>
      <c r="I5" s="16">
        <v>175</v>
      </c>
      <c r="J5" s="16">
        <v>81</v>
      </c>
      <c r="K5" s="16">
        <v>44</v>
      </c>
      <c r="L5" s="16">
        <v>22</v>
      </c>
      <c r="M5" s="16"/>
      <c r="N5" s="19">
        <f t="shared" si="0"/>
        <v>0.93899999999999995</v>
      </c>
      <c r="O5" s="19">
        <f t="shared" si="1"/>
        <v>15.151999999999999</v>
      </c>
      <c r="P5" s="19">
        <f t="shared" si="2"/>
        <v>5.3029999999999999</v>
      </c>
      <c r="Q5" s="19">
        <f t="shared" si="3"/>
        <v>2.4550000000000001</v>
      </c>
      <c r="R5" s="19">
        <f t="shared" si="4"/>
        <v>1.333</v>
      </c>
      <c r="S5" s="19">
        <f t="shared" si="5"/>
        <v>0.66700000000000004</v>
      </c>
      <c r="T5" s="20"/>
      <c r="U5" s="21">
        <f t="shared" si="6"/>
        <v>2</v>
      </c>
      <c r="V5" s="21">
        <f t="shared" si="7"/>
        <v>13</v>
      </c>
      <c r="W5" s="21">
        <f t="shared" si="8"/>
        <v>14</v>
      </c>
      <c r="X5" s="21">
        <f t="shared" si="9"/>
        <v>11</v>
      </c>
      <c r="Y5" s="21">
        <f t="shared" si="10"/>
        <v>35</v>
      </c>
      <c r="Z5" s="21">
        <f t="shared" si="11"/>
        <v>46</v>
      </c>
      <c r="AA5" s="21">
        <f t="shared" si="12"/>
        <v>3</v>
      </c>
      <c r="AB5" s="21">
        <f t="shared" si="13"/>
        <v>27</v>
      </c>
      <c r="AC5" s="21"/>
      <c r="AD5" s="30">
        <f t="shared" si="14"/>
        <v>151</v>
      </c>
      <c r="AE5" s="27">
        <f t="shared" si="15"/>
        <v>4</v>
      </c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</row>
    <row r="6" spans="1:94" ht="26.25" customHeight="1">
      <c r="A6" s="15" t="s">
        <v>84</v>
      </c>
      <c r="B6" s="15" t="s">
        <v>80</v>
      </c>
      <c r="C6" s="16"/>
      <c r="D6" s="15">
        <v>26</v>
      </c>
      <c r="E6" s="18">
        <v>0.48509999999999998</v>
      </c>
      <c r="F6" s="18">
        <v>0.79279999999999995</v>
      </c>
      <c r="G6" s="16">
        <v>20</v>
      </c>
      <c r="H6" s="16">
        <v>402</v>
      </c>
      <c r="I6" s="16">
        <v>158</v>
      </c>
      <c r="J6" s="16">
        <v>100</v>
      </c>
      <c r="K6" s="16">
        <v>18</v>
      </c>
      <c r="L6" s="16">
        <v>17</v>
      </c>
      <c r="M6" s="16"/>
      <c r="N6" s="19">
        <f t="shared" si="0"/>
        <v>0.76900000000000002</v>
      </c>
      <c r="O6" s="19">
        <f t="shared" si="1"/>
        <v>15.462</v>
      </c>
      <c r="P6" s="19">
        <f t="shared" si="2"/>
        <v>6.077</v>
      </c>
      <c r="Q6" s="19">
        <f t="shared" si="3"/>
        <v>3.8460000000000001</v>
      </c>
      <c r="R6" s="19">
        <f t="shared" si="4"/>
        <v>0.69199999999999995</v>
      </c>
      <c r="S6" s="19">
        <f t="shared" si="5"/>
        <v>0.65400000000000003</v>
      </c>
      <c r="T6" s="20"/>
      <c r="U6" s="21">
        <f t="shared" si="6"/>
        <v>6</v>
      </c>
      <c r="V6" s="21">
        <f t="shared" si="7"/>
        <v>16</v>
      </c>
      <c r="W6" s="21">
        <f t="shared" si="8"/>
        <v>28</v>
      </c>
      <c r="X6" s="21">
        <f t="shared" si="9"/>
        <v>7</v>
      </c>
      <c r="Y6" s="21">
        <f t="shared" si="10"/>
        <v>10</v>
      </c>
      <c r="Z6" s="21">
        <f t="shared" si="11"/>
        <v>3</v>
      </c>
      <c r="AA6" s="21">
        <f t="shared" si="12"/>
        <v>57</v>
      </c>
      <c r="AB6" s="21">
        <f t="shared" si="13"/>
        <v>29</v>
      </c>
      <c r="AC6" s="21"/>
      <c r="AD6" s="30">
        <f t="shared" si="14"/>
        <v>156</v>
      </c>
      <c r="AE6" s="27">
        <f t="shared" si="15"/>
        <v>5</v>
      </c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</row>
    <row r="7" spans="1:94" ht="26.25" customHeight="1">
      <c r="A7" s="15" t="s">
        <v>51</v>
      </c>
      <c r="B7" s="15" t="s">
        <v>40</v>
      </c>
      <c r="C7" s="17"/>
      <c r="D7" s="15">
        <v>23</v>
      </c>
      <c r="E7" s="18">
        <v>0.43459999999999999</v>
      </c>
      <c r="F7" s="18">
        <v>0.72570000000000001</v>
      </c>
      <c r="G7" s="16">
        <v>30</v>
      </c>
      <c r="H7" s="16">
        <v>358</v>
      </c>
      <c r="I7" s="16">
        <v>133</v>
      </c>
      <c r="J7" s="16">
        <v>78</v>
      </c>
      <c r="K7" s="16">
        <v>26</v>
      </c>
      <c r="L7" s="16">
        <v>15</v>
      </c>
      <c r="M7" s="16"/>
      <c r="N7" s="19">
        <f t="shared" si="0"/>
        <v>1.304</v>
      </c>
      <c r="O7" s="19">
        <f t="shared" si="1"/>
        <v>15.565</v>
      </c>
      <c r="P7" s="19">
        <f t="shared" si="2"/>
        <v>5.7830000000000004</v>
      </c>
      <c r="Q7" s="19">
        <f t="shared" si="3"/>
        <v>3.391</v>
      </c>
      <c r="R7" s="19">
        <f t="shared" si="4"/>
        <v>1.1299999999999999</v>
      </c>
      <c r="S7" s="19">
        <f t="shared" si="5"/>
        <v>0.65200000000000002</v>
      </c>
      <c r="T7" s="20"/>
      <c r="U7" s="21">
        <f t="shared" si="6"/>
        <v>38</v>
      </c>
      <c r="V7" s="21">
        <f t="shared" si="7"/>
        <v>42</v>
      </c>
      <c r="W7" s="21">
        <f t="shared" si="8"/>
        <v>2</v>
      </c>
      <c r="X7" s="21">
        <f t="shared" si="9"/>
        <v>6</v>
      </c>
      <c r="Y7" s="21">
        <f t="shared" si="10"/>
        <v>19</v>
      </c>
      <c r="Z7" s="21">
        <f t="shared" si="11"/>
        <v>9</v>
      </c>
      <c r="AA7" s="21">
        <f t="shared" si="12"/>
        <v>17</v>
      </c>
      <c r="AB7" s="21">
        <f t="shared" si="13"/>
        <v>30</v>
      </c>
      <c r="AC7" s="21"/>
      <c r="AD7" s="30">
        <f t="shared" si="14"/>
        <v>163</v>
      </c>
      <c r="AE7" s="27">
        <f t="shared" si="15"/>
        <v>6</v>
      </c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</row>
    <row r="8" spans="1:94" ht="26.25" customHeight="1">
      <c r="A8" s="15" t="s">
        <v>81</v>
      </c>
      <c r="B8" s="15" t="s">
        <v>80</v>
      </c>
      <c r="C8" s="16"/>
      <c r="D8" s="15">
        <v>33</v>
      </c>
      <c r="E8" s="18">
        <v>0.47970000000000002</v>
      </c>
      <c r="F8" s="18">
        <v>0.72409999999999997</v>
      </c>
      <c r="G8" s="16">
        <v>36</v>
      </c>
      <c r="H8" s="16">
        <v>519</v>
      </c>
      <c r="I8" s="16">
        <v>200</v>
      </c>
      <c r="J8" s="16">
        <v>103</v>
      </c>
      <c r="K8" s="16">
        <v>36</v>
      </c>
      <c r="L8" s="16">
        <v>13</v>
      </c>
      <c r="M8" s="16"/>
      <c r="N8" s="19">
        <f t="shared" si="0"/>
        <v>1.091</v>
      </c>
      <c r="O8" s="19">
        <f t="shared" si="1"/>
        <v>15.727</v>
      </c>
      <c r="P8" s="19">
        <f t="shared" si="2"/>
        <v>6.0609999999999999</v>
      </c>
      <c r="Q8" s="19">
        <f t="shared" si="3"/>
        <v>3.121</v>
      </c>
      <c r="R8" s="19">
        <f t="shared" si="4"/>
        <v>1.091</v>
      </c>
      <c r="S8" s="19">
        <f t="shared" si="5"/>
        <v>0.39400000000000002</v>
      </c>
      <c r="T8" s="20"/>
      <c r="U8" s="21">
        <f t="shared" si="6"/>
        <v>9</v>
      </c>
      <c r="V8" s="21">
        <f t="shared" si="7"/>
        <v>44</v>
      </c>
      <c r="W8" s="21">
        <f t="shared" si="8"/>
        <v>6</v>
      </c>
      <c r="X8" s="21">
        <f t="shared" si="9"/>
        <v>3</v>
      </c>
      <c r="Y8" s="21">
        <f t="shared" si="10"/>
        <v>11</v>
      </c>
      <c r="Z8" s="21">
        <f t="shared" si="11"/>
        <v>20</v>
      </c>
      <c r="AA8" s="21">
        <f t="shared" si="12"/>
        <v>21</v>
      </c>
      <c r="AB8" s="21">
        <f t="shared" si="13"/>
        <v>55</v>
      </c>
      <c r="AC8" s="21"/>
      <c r="AD8" s="30">
        <f t="shared" si="14"/>
        <v>169</v>
      </c>
      <c r="AE8" s="27">
        <f t="shared" si="15"/>
        <v>7</v>
      </c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</row>
    <row r="9" spans="1:94" ht="26.25" customHeight="1">
      <c r="A9" s="15" t="s">
        <v>29</v>
      </c>
      <c r="B9" s="15" t="s">
        <v>39</v>
      </c>
      <c r="C9" s="16"/>
      <c r="D9" s="15">
        <v>28</v>
      </c>
      <c r="E9" s="18">
        <v>0.49020000000000002</v>
      </c>
      <c r="F9" s="18">
        <v>0.76529999999999998</v>
      </c>
      <c r="G9" s="16">
        <v>19</v>
      </c>
      <c r="H9" s="16">
        <v>394</v>
      </c>
      <c r="I9" s="16">
        <v>169</v>
      </c>
      <c r="J9" s="16">
        <v>95</v>
      </c>
      <c r="K9" s="16">
        <v>30</v>
      </c>
      <c r="L9" s="16">
        <v>13</v>
      </c>
      <c r="M9" s="16"/>
      <c r="N9" s="19">
        <f t="shared" si="0"/>
        <v>0.67900000000000005</v>
      </c>
      <c r="O9" s="19">
        <f t="shared" si="1"/>
        <v>14.071</v>
      </c>
      <c r="P9" s="19">
        <f t="shared" si="2"/>
        <v>6.0359999999999996</v>
      </c>
      <c r="Q9" s="19">
        <f t="shared" si="3"/>
        <v>3.3929999999999998</v>
      </c>
      <c r="R9" s="19">
        <f t="shared" si="4"/>
        <v>1.071</v>
      </c>
      <c r="S9" s="19">
        <f t="shared" si="5"/>
        <v>0.46400000000000002</v>
      </c>
      <c r="T9" s="20"/>
      <c r="U9" s="21">
        <f t="shared" si="6"/>
        <v>3</v>
      </c>
      <c r="V9" s="21">
        <f t="shared" si="7"/>
        <v>23</v>
      </c>
      <c r="W9" s="21">
        <f t="shared" si="8"/>
        <v>35</v>
      </c>
      <c r="X9" s="21">
        <f t="shared" si="9"/>
        <v>21</v>
      </c>
      <c r="Y9" s="21">
        <f t="shared" si="10"/>
        <v>12</v>
      </c>
      <c r="Z9" s="21">
        <f t="shared" si="11"/>
        <v>8</v>
      </c>
      <c r="AA9" s="21">
        <f t="shared" si="12"/>
        <v>23</v>
      </c>
      <c r="AB9" s="21">
        <f t="shared" si="13"/>
        <v>50</v>
      </c>
      <c r="AC9" s="21"/>
      <c r="AD9" s="30">
        <f t="shared" si="14"/>
        <v>175</v>
      </c>
      <c r="AE9" s="27">
        <f t="shared" si="15"/>
        <v>8</v>
      </c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</row>
    <row r="10" spans="1:94" ht="26.25" customHeight="1">
      <c r="A10" s="15" t="s">
        <v>69</v>
      </c>
      <c r="B10" s="15" t="s">
        <v>67</v>
      </c>
      <c r="C10" s="16"/>
      <c r="D10" s="15">
        <v>34</v>
      </c>
      <c r="E10" s="18">
        <v>0.45519999999999999</v>
      </c>
      <c r="F10" s="18">
        <v>0.79339999999999999</v>
      </c>
      <c r="G10" s="16">
        <v>23</v>
      </c>
      <c r="H10" s="16">
        <v>485</v>
      </c>
      <c r="I10" s="16">
        <v>170</v>
      </c>
      <c r="J10" s="16">
        <v>120</v>
      </c>
      <c r="K10" s="16">
        <v>32</v>
      </c>
      <c r="L10" s="16">
        <v>30</v>
      </c>
      <c r="M10" s="16"/>
      <c r="N10" s="19">
        <f t="shared" si="0"/>
        <v>0.67600000000000005</v>
      </c>
      <c r="O10" s="19">
        <f t="shared" si="1"/>
        <v>14.265000000000001</v>
      </c>
      <c r="P10" s="19">
        <f t="shared" si="2"/>
        <v>5</v>
      </c>
      <c r="Q10" s="19">
        <f t="shared" si="3"/>
        <v>3.5289999999999999</v>
      </c>
      <c r="R10" s="19">
        <f t="shared" si="4"/>
        <v>0.94099999999999995</v>
      </c>
      <c r="S10" s="19">
        <f t="shared" si="5"/>
        <v>0.88200000000000001</v>
      </c>
      <c r="T10" s="20"/>
      <c r="U10" s="21">
        <f t="shared" si="6"/>
        <v>20</v>
      </c>
      <c r="V10" s="21">
        <f t="shared" si="7"/>
        <v>15</v>
      </c>
      <c r="W10" s="21">
        <f t="shared" si="8"/>
        <v>36</v>
      </c>
      <c r="X10" s="21">
        <f t="shared" si="9"/>
        <v>15</v>
      </c>
      <c r="Y10" s="21">
        <f t="shared" si="10"/>
        <v>43</v>
      </c>
      <c r="Z10" s="21">
        <f t="shared" si="11"/>
        <v>6</v>
      </c>
      <c r="AA10" s="21">
        <f t="shared" si="12"/>
        <v>35</v>
      </c>
      <c r="AB10" s="21">
        <f t="shared" si="13"/>
        <v>7</v>
      </c>
      <c r="AC10" s="21"/>
      <c r="AD10" s="30">
        <f t="shared" si="14"/>
        <v>177</v>
      </c>
      <c r="AE10" s="27">
        <f t="shared" si="15"/>
        <v>9</v>
      </c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</row>
    <row r="11" spans="1:94" ht="26.25" customHeight="1">
      <c r="A11" s="15" t="s">
        <v>43</v>
      </c>
      <c r="B11" s="15" t="s">
        <v>40</v>
      </c>
      <c r="C11" s="16"/>
      <c r="D11" s="15">
        <v>33</v>
      </c>
      <c r="E11" s="18">
        <v>0.46450000000000002</v>
      </c>
      <c r="F11" s="18">
        <v>0.83089999999999997</v>
      </c>
      <c r="G11" s="16">
        <v>25</v>
      </c>
      <c r="H11" s="16">
        <v>504</v>
      </c>
      <c r="I11" s="16">
        <v>210</v>
      </c>
      <c r="J11" s="16">
        <v>93</v>
      </c>
      <c r="K11" s="16">
        <v>19</v>
      </c>
      <c r="L11" s="16">
        <v>23</v>
      </c>
      <c r="M11" s="16"/>
      <c r="N11" s="19">
        <f t="shared" si="0"/>
        <v>0.75800000000000001</v>
      </c>
      <c r="O11" s="19">
        <f t="shared" si="1"/>
        <v>15.273</v>
      </c>
      <c r="P11" s="19">
        <f t="shared" si="2"/>
        <v>6.3639999999999999</v>
      </c>
      <c r="Q11" s="19">
        <f t="shared" si="3"/>
        <v>2.8180000000000001</v>
      </c>
      <c r="R11" s="19">
        <f t="shared" si="4"/>
        <v>0.57599999999999996</v>
      </c>
      <c r="S11" s="19">
        <f t="shared" si="5"/>
        <v>0.69699999999999995</v>
      </c>
      <c r="T11" s="20"/>
      <c r="U11" s="21">
        <f t="shared" si="6"/>
        <v>17</v>
      </c>
      <c r="V11" s="21">
        <f t="shared" si="7"/>
        <v>3</v>
      </c>
      <c r="W11" s="21">
        <f t="shared" si="8"/>
        <v>29</v>
      </c>
      <c r="X11" s="21">
        <f t="shared" si="9"/>
        <v>9</v>
      </c>
      <c r="Y11" s="21">
        <f t="shared" si="10"/>
        <v>7</v>
      </c>
      <c r="Z11" s="21">
        <f t="shared" si="11"/>
        <v>33</v>
      </c>
      <c r="AA11" s="21">
        <f t="shared" si="12"/>
        <v>59</v>
      </c>
      <c r="AB11" s="21">
        <f t="shared" si="13"/>
        <v>24</v>
      </c>
      <c r="AC11" s="21"/>
      <c r="AD11" s="30">
        <f t="shared" si="14"/>
        <v>181</v>
      </c>
      <c r="AE11" s="27">
        <f t="shared" si="15"/>
        <v>10</v>
      </c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</row>
    <row r="12" spans="1:94" ht="26.25" customHeight="1">
      <c r="A12" s="15" t="s">
        <v>60</v>
      </c>
      <c r="B12" s="15" t="s">
        <v>54</v>
      </c>
      <c r="C12" s="16"/>
      <c r="D12" s="17">
        <v>30</v>
      </c>
      <c r="E12" s="18">
        <v>0.44019999999999998</v>
      </c>
      <c r="F12" s="18">
        <v>0.77880000000000005</v>
      </c>
      <c r="G12" s="16">
        <v>34</v>
      </c>
      <c r="H12" s="16">
        <v>439</v>
      </c>
      <c r="I12" s="16">
        <v>173</v>
      </c>
      <c r="J12" s="16">
        <v>91</v>
      </c>
      <c r="K12" s="16">
        <v>25</v>
      </c>
      <c r="L12" s="16">
        <v>21</v>
      </c>
      <c r="M12" s="16"/>
      <c r="N12" s="19">
        <f t="shared" si="0"/>
        <v>1.133</v>
      </c>
      <c r="O12" s="19">
        <f t="shared" si="1"/>
        <v>14.632999999999999</v>
      </c>
      <c r="P12" s="19">
        <f t="shared" si="2"/>
        <v>5.7670000000000003</v>
      </c>
      <c r="Q12" s="19">
        <f t="shared" si="3"/>
        <v>3.0329999999999999</v>
      </c>
      <c r="R12" s="19">
        <f t="shared" si="4"/>
        <v>0.83299999999999996</v>
      </c>
      <c r="S12" s="19">
        <f t="shared" si="5"/>
        <v>0.7</v>
      </c>
      <c r="T12" s="20"/>
      <c r="U12" s="21">
        <f t="shared" si="6"/>
        <v>33</v>
      </c>
      <c r="V12" s="21">
        <f t="shared" si="7"/>
        <v>19</v>
      </c>
      <c r="W12" s="21">
        <f t="shared" si="8"/>
        <v>4</v>
      </c>
      <c r="X12" s="21">
        <f t="shared" si="9"/>
        <v>12</v>
      </c>
      <c r="Y12" s="21">
        <f t="shared" si="10"/>
        <v>20</v>
      </c>
      <c r="Z12" s="21">
        <f t="shared" si="11"/>
        <v>23</v>
      </c>
      <c r="AA12" s="21">
        <f t="shared" si="12"/>
        <v>48</v>
      </c>
      <c r="AB12" s="21">
        <f t="shared" si="13"/>
        <v>23</v>
      </c>
      <c r="AC12" s="21"/>
      <c r="AD12" s="30">
        <f t="shared" si="14"/>
        <v>182</v>
      </c>
      <c r="AE12" s="27">
        <f t="shared" si="15"/>
        <v>11</v>
      </c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</row>
    <row r="13" spans="1:94" ht="26.25" customHeight="1">
      <c r="A13" s="15" t="s">
        <v>90</v>
      </c>
      <c r="B13" s="15" t="s">
        <v>80</v>
      </c>
      <c r="C13" s="16"/>
      <c r="D13" s="15">
        <v>27</v>
      </c>
      <c r="E13" s="18">
        <v>0.43480000000000002</v>
      </c>
      <c r="F13" s="18">
        <v>0.76470000000000005</v>
      </c>
      <c r="G13" s="16">
        <v>23</v>
      </c>
      <c r="H13" s="16">
        <v>368</v>
      </c>
      <c r="I13" s="16">
        <v>135</v>
      </c>
      <c r="J13" s="16">
        <v>108</v>
      </c>
      <c r="K13" s="16">
        <v>29</v>
      </c>
      <c r="L13" s="16">
        <v>24</v>
      </c>
      <c r="M13" s="16"/>
      <c r="N13" s="19">
        <f t="shared" si="0"/>
        <v>0.85199999999999998</v>
      </c>
      <c r="O13" s="19">
        <f t="shared" si="1"/>
        <v>13.63</v>
      </c>
      <c r="P13" s="19">
        <f t="shared" si="2"/>
        <v>5</v>
      </c>
      <c r="Q13" s="19">
        <f t="shared" si="3"/>
        <v>4</v>
      </c>
      <c r="R13" s="19">
        <f t="shared" si="4"/>
        <v>1.0740000000000001</v>
      </c>
      <c r="S13" s="19">
        <f t="shared" si="5"/>
        <v>0.88900000000000001</v>
      </c>
      <c r="T13" s="20"/>
      <c r="U13" s="21">
        <f t="shared" si="6"/>
        <v>37</v>
      </c>
      <c r="V13" s="21">
        <f t="shared" si="7"/>
        <v>24</v>
      </c>
      <c r="W13" s="21">
        <f t="shared" si="8"/>
        <v>23</v>
      </c>
      <c r="X13" s="21">
        <f t="shared" si="9"/>
        <v>26</v>
      </c>
      <c r="Y13" s="21">
        <f t="shared" si="10"/>
        <v>43</v>
      </c>
      <c r="Z13" s="21">
        <f t="shared" si="11"/>
        <v>1</v>
      </c>
      <c r="AA13" s="21">
        <f t="shared" si="12"/>
        <v>22</v>
      </c>
      <c r="AB13" s="21">
        <f t="shared" si="13"/>
        <v>6</v>
      </c>
      <c r="AC13" s="21"/>
      <c r="AD13" s="30">
        <f t="shared" si="14"/>
        <v>182</v>
      </c>
      <c r="AE13" s="27">
        <f t="shared" si="15"/>
        <v>11</v>
      </c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</row>
    <row r="14" spans="1:94" s="7" customFormat="1">
      <c r="A14" s="37" t="s">
        <v>56</v>
      </c>
      <c r="B14" s="37" t="s">
        <v>54</v>
      </c>
      <c r="C14" s="38"/>
      <c r="D14" s="37">
        <v>33</v>
      </c>
      <c r="E14" s="39">
        <v>0.47949999999999998</v>
      </c>
      <c r="F14" s="39">
        <v>0.79869999999999997</v>
      </c>
      <c r="G14" s="38">
        <v>14</v>
      </c>
      <c r="H14" s="38">
        <v>469</v>
      </c>
      <c r="I14" s="38">
        <v>157</v>
      </c>
      <c r="J14" s="38">
        <v>121</v>
      </c>
      <c r="K14" s="38">
        <v>35</v>
      </c>
      <c r="L14" s="38">
        <v>24</v>
      </c>
      <c r="M14" s="38"/>
      <c r="N14" s="41">
        <f t="shared" si="0"/>
        <v>0.42399999999999999</v>
      </c>
      <c r="O14" s="41">
        <f t="shared" si="1"/>
        <v>14.212</v>
      </c>
      <c r="P14" s="41">
        <f t="shared" si="2"/>
        <v>4.758</v>
      </c>
      <c r="Q14" s="41">
        <f t="shared" si="3"/>
        <v>3.6669999999999998</v>
      </c>
      <c r="R14" s="41">
        <f t="shared" si="4"/>
        <v>1.0609999999999999</v>
      </c>
      <c r="S14" s="41">
        <f t="shared" si="5"/>
        <v>0.72699999999999998</v>
      </c>
      <c r="T14" s="42"/>
      <c r="U14" s="44">
        <f t="shared" si="6"/>
        <v>10</v>
      </c>
      <c r="V14" s="44">
        <f t="shared" si="7"/>
        <v>12</v>
      </c>
      <c r="W14" s="44">
        <f t="shared" si="8"/>
        <v>58</v>
      </c>
      <c r="X14" s="44">
        <f t="shared" si="9"/>
        <v>17</v>
      </c>
      <c r="Y14" s="44">
        <f t="shared" si="10"/>
        <v>52</v>
      </c>
      <c r="Z14" s="44">
        <f t="shared" si="11"/>
        <v>5</v>
      </c>
      <c r="AA14" s="44">
        <f t="shared" si="12"/>
        <v>27</v>
      </c>
      <c r="AB14" s="44">
        <f t="shared" si="13"/>
        <v>21</v>
      </c>
      <c r="AC14" s="44"/>
      <c r="AD14" s="46">
        <f t="shared" si="14"/>
        <v>202</v>
      </c>
      <c r="AE14" s="48">
        <f t="shared" si="15"/>
        <v>13</v>
      </c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</row>
    <row r="15" spans="1:94" s="20" customFormat="1" ht="26.25" customHeight="1">
      <c r="A15" s="15" t="s">
        <v>73</v>
      </c>
      <c r="B15" s="15" t="s">
        <v>67</v>
      </c>
      <c r="C15" s="16"/>
      <c r="D15" s="15">
        <v>28</v>
      </c>
      <c r="E15" s="18">
        <v>0.36680000000000001</v>
      </c>
      <c r="F15" s="18">
        <v>0.81320000000000003</v>
      </c>
      <c r="G15" s="16">
        <v>24</v>
      </c>
      <c r="H15" s="16">
        <v>332</v>
      </c>
      <c r="I15" s="16">
        <v>172</v>
      </c>
      <c r="J15" s="16">
        <v>82</v>
      </c>
      <c r="K15" s="16">
        <v>33</v>
      </c>
      <c r="L15" s="16">
        <v>22</v>
      </c>
      <c r="M15" s="16"/>
      <c r="N15" s="19">
        <f t="shared" si="0"/>
        <v>0.85699999999999998</v>
      </c>
      <c r="O15" s="19">
        <f t="shared" si="1"/>
        <v>11.856999999999999</v>
      </c>
      <c r="P15" s="19">
        <f t="shared" si="2"/>
        <v>6.1429999999999998</v>
      </c>
      <c r="Q15" s="19">
        <f t="shared" si="3"/>
        <v>2.9289999999999998</v>
      </c>
      <c r="R15" s="19">
        <f t="shared" si="4"/>
        <v>1.179</v>
      </c>
      <c r="S15" s="19">
        <f t="shared" si="5"/>
        <v>0.78600000000000003</v>
      </c>
      <c r="U15" s="21">
        <f t="shared" si="6"/>
        <v>60</v>
      </c>
      <c r="V15" s="21">
        <f t="shared" si="7"/>
        <v>7</v>
      </c>
      <c r="W15" s="21">
        <f t="shared" si="8"/>
        <v>22</v>
      </c>
      <c r="X15" s="21">
        <f t="shared" si="9"/>
        <v>52</v>
      </c>
      <c r="Y15" s="21">
        <f t="shared" si="10"/>
        <v>9</v>
      </c>
      <c r="Z15" s="21">
        <f t="shared" si="11"/>
        <v>26</v>
      </c>
      <c r="AA15" s="21">
        <f t="shared" si="12"/>
        <v>11</v>
      </c>
      <c r="AB15" s="21">
        <f t="shared" si="13"/>
        <v>15</v>
      </c>
      <c r="AC15" s="21"/>
      <c r="AD15" s="30">
        <f t="shared" si="14"/>
        <v>202</v>
      </c>
      <c r="AE15" s="27">
        <f t="shared" si="15"/>
        <v>13</v>
      </c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</row>
    <row r="16" spans="1:94" s="20" customFormat="1" ht="26.25" customHeight="1">
      <c r="A16" s="15" t="s">
        <v>91</v>
      </c>
      <c r="B16" s="15" t="s">
        <v>80</v>
      </c>
      <c r="C16" s="16"/>
      <c r="D16" s="15">
        <v>28</v>
      </c>
      <c r="E16" s="18">
        <v>0.4526</v>
      </c>
      <c r="F16" s="18">
        <v>0.75</v>
      </c>
      <c r="G16" s="16">
        <v>31</v>
      </c>
      <c r="H16" s="16">
        <v>348</v>
      </c>
      <c r="I16" s="16">
        <v>157</v>
      </c>
      <c r="J16" s="16">
        <v>75</v>
      </c>
      <c r="K16" s="16">
        <v>29</v>
      </c>
      <c r="L16" s="16">
        <v>24</v>
      </c>
      <c r="M16" s="16"/>
      <c r="N16" s="19">
        <f t="shared" si="0"/>
        <v>1.107</v>
      </c>
      <c r="O16" s="19">
        <f t="shared" si="1"/>
        <v>12.429</v>
      </c>
      <c r="P16" s="19">
        <f t="shared" si="2"/>
        <v>5.6070000000000002</v>
      </c>
      <c r="Q16" s="19">
        <f t="shared" si="3"/>
        <v>2.6789999999999998</v>
      </c>
      <c r="R16" s="19">
        <f t="shared" si="4"/>
        <v>1.036</v>
      </c>
      <c r="S16" s="19">
        <f t="shared" si="5"/>
        <v>0.85699999999999998</v>
      </c>
      <c r="U16" s="21">
        <f t="shared" si="6"/>
        <v>23</v>
      </c>
      <c r="V16" s="21">
        <f t="shared" si="7"/>
        <v>31</v>
      </c>
      <c r="W16" s="21">
        <f t="shared" si="8"/>
        <v>5</v>
      </c>
      <c r="X16" s="21">
        <f t="shared" si="9"/>
        <v>43</v>
      </c>
      <c r="Y16" s="21">
        <f t="shared" si="10"/>
        <v>23</v>
      </c>
      <c r="Z16" s="21">
        <f t="shared" si="11"/>
        <v>40</v>
      </c>
      <c r="AA16" s="21">
        <f t="shared" si="12"/>
        <v>29</v>
      </c>
      <c r="AB16" s="21">
        <f t="shared" si="13"/>
        <v>9</v>
      </c>
      <c r="AC16" s="21"/>
      <c r="AD16" s="30">
        <f t="shared" si="14"/>
        <v>203</v>
      </c>
      <c r="AE16" s="27">
        <f t="shared" si="15"/>
        <v>15</v>
      </c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</row>
    <row r="17" spans="1:49" s="20" customFormat="1" ht="26.25" customHeight="1">
      <c r="A17" s="15" t="s">
        <v>58</v>
      </c>
      <c r="B17" s="15" t="s">
        <v>54</v>
      </c>
      <c r="C17" s="16"/>
      <c r="D17" s="17">
        <v>32</v>
      </c>
      <c r="E17" s="18">
        <v>0.48209999999999997</v>
      </c>
      <c r="F17" s="18">
        <v>0.75629999999999997</v>
      </c>
      <c r="G17" s="16">
        <v>23</v>
      </c>
      <c r="H17" s="16">
        <v>489</v>
      </c>
      <c r="I17" s="16">
        <v>168</v>
      </c>
      <c r="J17" s="16">
        <v>88</v>
      </c>
      <c r="K17" s="16">
        <v>37</v>
      </c>
      <c r="L17" s="16">
        <v>18</v>
      </c>
      <c r="M17" s="16"/>
      <c r="N17" s="19">
        <f t="shared" si="0"/>
        <v>0.71899999999999997</v>
      </c>
      <c r="O17" s="19">
        <f t="shared" si="1"/>
        <v>15.281000000000001</v>
      </c>
      <c r="P17" s="19">
        <f t="shared" si="2"/>
        <v>5.25</v>
      </c>
      <c r="Q17" s="19">
        <f t="shared" si="3"/>
        <v>2.75</v>
      </c>
      <c r="R17" s="19">
        <f t="shared" si="4"/>
        <v>1.1559999999999999</v>
      </c>
      <c r="S17" s="19">
        <f t="shared" si="5"/>
        <v>0.56299999999999994</v>
      </c>
      <c r="U17" s="21">
        <f t="shared" si="6"/>
        <v>8</v>
      </c>
      <c r="V17" s="21">
        <f t="shared" si="7"/>
        <v>29</v>
      </c>
      <c r="W17" s="21">
        <f t="shared" si="8"/>
        <v>32</v>
      </c>
      <c r="X17" s="21">
        <f t="shared" si="9"/>
        <v>8</v>
      </c>
      <c r="Y17" s="21">
        <f t="shared" si="10"/>
        <v>36</v>
      </c>
      <c r="Z17" s="21">
        <f t="shared" si="11"/>
        <v>37</v>
      </c>
      <c r="AA17" s="21">
        <f t="shared" si="12"/>
        <v>12</v>
      </c>
      <c r="AB17" s="21">
        <f t="shared" si="13"/>
        <v>43</v>
      </c>
      <c r="AC17" s="21"/>
      <c r="AD17" s="30">
        <f t="shared" si="14"/>
        <v>205</v>
      </c>
      <c r="AE17" s="27">
        <f t="shared" si="15"/>
        <v>16</v>
      </c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</row>
    <row r="18" spans="1:49" s="20" customFormat="1" ht="26.25" customHeight="1">
      <c r="A18" s="15" t="s">
        <v>27</v>
      </c>
      <c r="B18" s="15" t="s">
        <v>39</v>
      </c>
      <c r="C18" s="16"/>
      <c r="D18" s="17">
        <v>33</v>
      </c>
      <c r="E18" s="18">
        <v>0.40389999999999998</v>
      </c>
      <c r="F18" s="18">
        <v>0.76060000000000005</v>
      </c>
      <c r="G18" s="16">
        <v>27</v>
      </c>
      <c r="H18" s="16">
        <v>425</v>
      </c>
      <c r="I18" s="16">
        <v>214</v>
      </c>
      <c r="J18" s="16">
        <v>94</v>
      </c>
      <c r="K18" s="16">
        <v>43</v>
      </c>
      <c r="L18" s="16">
        <v>24</v>
      </c>
      <c r="M18" s="16"/>
      <c r="N18" s="19">
        <f t="shared" si="0"/>
        <v>0.81799999999999995</v>
      </c>
      <c r="O18" s="19">
        <f t="shared" si="1"/>
        <v>12.879</v>
      </c>
      <c r="P18" s="19">
        <f t="shared" si="2"/>
        <v>6.4850000000000003</v>
      </c>
      <c r="Q18" s="19">
        <f t="shared" si="3"/>
        <v>2.8479999999999999</v>
      </c>
      <c r="R18" s="19">
        <f t="shared" si="4"/>
        <v>1.3029999999999999</v>
      </c>
      <c r="S18" s="19">
        <f t="shared" si="5"/>
        <v>0.72699999999999998</v>
      </c>
      <c r="U18" s="21">
        <f t="shared" si="6"/>
        <v>54</v>
      </c>
      <c r="V18" s="21">
        <f t="shared" si="7"/>
        <v>27</v>
      </c>
      <c r="W18" s="21">
        <f t="shared" si="8"/>
        <v>26</v>
      </c>
      <c r="X18" s="21">
        <f t="shared" si="9"/>
        <v>37</v>
      </c>
      <c r="Y18" s="21">
        <f t="shared" si="10"/>
        <v>5</v>
      </c>
      <c r="Z18" s="21">
        <f t="shared" si="11"/>
        <v>31</v>
      </c>
      <c r="AA18" s="21">
        <f t="shared" si="12"/>
        <v>4</v>
      </c>
      <c r="AB18" s="21">
        <f t="shared" si="13"/>
        <v>21</v>
      </c>
      <c r="AC18" s="21"/>
      <c r="AD18" s="30">
        <f t="shared" si="14"/>
        <v>205</v>
      </c>
      <c r="AE18" s="27">
        <f t="shared" si="15"/>
        <v>16</v>
      </c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</row>
    <row r="19" spans="1:49" s="20" customFormat="1" ht="26.25" customHeight="1">
      <c r="A19" s="15" t="s">
        <v>59</v>
      </c>
      <c r="B19" s="15" t="s">
        <v>54</v>
      </c>
      <c r="C19" s="16"/>
      <c r="D19" s="17">
        <v>32</v>
      </c>
      <c r="E19" s="18">
        <v>0.44359999999999999</v>
      </c>
      <c r="F19" s="18">
        <v>0.73909999999999998</v>
      </c>
      <c r="G19" s="16">
        <v>27</v>
      </c>
      <c r="H19" s="16">
        <v>450</v>
      </c>
      <c r="I19" s="16">
        <v>154</v>
      </c>
      <c r="J19" s="16">
        <v>106</v>
      </c>
      <c r="K19" s="16">
        <v>34</v>
      </c>
      <c r="L19" s="16">
        <v>27</v>
      </c>
      <c r="M19" s="16"/>
      <c r="N19" s="19">
        <f t="shared" si="0"/>
        <v>0.84399999999999997</v>
      </c>
      <c r="O19" s="19">
        <f t="shared" si="1"/>
        <v>14.063000000000001</v>
      </c>
      <c r="P19" s="19">
        <f t="shared" si="2"/>
        <v>4.8129999999999997</v>
      </c>
      <c r="Q19" s="19">
        <f t="shared" si="3"/>
        <v>3.3130000000000002</v>
      </c>
      <c r="R19" s="19">
        <f t="shared" si="4"/>
        <v>1.0629999999999999</v>
      </c>
      <c r="S19" s="19">
        <f t="shared" si="5"/>
        <v>0.84399999999999997</v>
      </c>
      <c r="U19" s="21">
        <f t="shared" si="6"/>
        <v>31</v>
      </c>
      <c r="V19" s="21">
        <f t="shared" si="7"/>
        <v>37</v>
      </c>
      <c r="W19" s="21">
        <f t="shared" si="8"/>
        <v>24</v>
      </c>
      <c r="X19" s="21">
        <f t="shared" si="9"/>
        <v>22</v>
      </c>
      <c r="Y19" s="21">
        <f t="shared" si="10"/>
        <v>49</v>
      </c>
      <c r="Z19" s="21">
        <f t="shared" si="11"/>
        <v>10</v>
      </c>
      <c r="AA19" s="21">
        <f t="shared" si="12"/>
        <v>26</v>
      </c>
      <c r="AB19" s="21">
        <f t="shared" si="13"/>
        <v>10</v>
      </c>
      <c r="AC19" s="21"/>
      <c r="AD19" s="30">
        <f t="shared" si="14"/>
        <v>209</v>
      </c>
      <c r="AE19" s="27">
        <f t="shared" si="15"/>
        <v>18</v>
      </c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</row>
    <row r="20" spans="1:49" s="20" customFormat="1" ht="26.25" customHeight="1">
      <c r="A20" s="15" t="s">
        <v>71</v>
      </c>
      <c r="B20" s="15" t="s">
        <v>67</v>
      </c>
      <c r="C20" s="16"/>
      <c r="D20" s="15">
        <v>35</v>
      </c>
      <c r="E20" s="18">
        <v>0.48830000000000001</v>
      </c>
      <c r="F20" s="18">
        <v>0.70669999999999999</v>
      </c>
      <c r="G20" s="16">
        <v>23</v>
      </c>
      <c r="H20" s="16">
        <v>547</v>
      </c>
      <c r="I20" s="16">
        <v>194</v>
      </c>
      <c r="J20" s="16">
        <v>102</v>
      </c>
      <c r="K20" s="16">
        <v>40</v>
      </c>
      <c r="L20" s="16">
        <v>15</v>
      </c>
      <c r="M20" s="16"/>
      <c r="N20" s="19">
        <f t="shared" si="0"/>
        <v>0.65700000000000003</v>
      </c>
      <c r="O20" s="19">
        <f t="shared" si="1"/>
        <v>15.629</v>
      </c>
      <c r="P20" s="19">
        <f t="shared" si="2"/>
        <v>5.5430000000000001</v>
      </c>
      <c r="Q20" s="19">
        <f t="shared" si="3"/>
        <v>2.9140000000000001</v>
      </c>
      <c r="R20" s="19">
        <f t="shared" si="4"/>
        <v>1.143</v>
      </c>
      <c r="S20" s="19">
        <f t="shared" si="5"/>
        <v>0.42899999999999999</v>
      </c>
      <c r="U20" s="21">
        <f t="shared" si="6"/>
        <v>4</v>
      </c>
      <c r="V20" s="21">
        <f t="shared" si="7"/>
        <v>48</v>
      </c>
      <c r="W20" s="21">
        <f t="shared" si="8"/>
        <v>37</v>
      </c>
      <c r="X20" s="21">
        <f t="shared" si="9"/>
        <v>5</v>
      </c>
      <c r="Y20" s="21">
        <f t="shared" si="10"/>
        <v>25</v>
      </c>
      <c r="Z20" s="21">
        <f t="shared" si="11"/>
        <v>28</v>
      </c>
      <c r="AA20" s="21">
        <f t="shared" si="12"/>
        <v>13</v>
      </c>
      <c r="AB20" s="21">
        <f t="shared" si="13"/>
        <v>52</v>
      </c>
      <c r="AC20" s="21"/>
      <c r="AD20" s="30">
        <f t="shared" si="14"/>
        <v>212</v>
      </c>
      <c r="AE20" s="27">
        <f t="shared" si="15"/>
        <v>19</v>
      </c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</row>
    <row r="21" spans="1:49" s="20" customFormat="1" ht="26.25" customHeight="1">
      <c r="A21" s="15" t="s">
        <v>72</v>
      </c>
      <c r="B21" s="15" t="s">
        <v>67</v>
      </c>
      <c r="C21" s="16"/>
      <c r="D21" s="15">
        <v>31</v>
      </c>
      <c r="E21" s="18">
        <v>0.4481</v>
      </c>
      <c r="F21" s="18">
        <v>0.65590000000000004</v>
      </c>
      <c r="G21" s="16">
        <v>29</v>
      </c>
      <c r="H21" s="16">
        <v>418</v>
      </c>
      <c r="I21" s="16">
        <v>208</v>
      </c>
      <c r="J21" s="16">
        <v>102</v>
      </c>
      <c r="K21" s="16">
        <v>28</v>
      </c>
      <c r="L21" s="16">
        <v>20</v>
      </c>
      <c r="M21" s="16"/>
      <c r="N21" s="19">
        <f t="shared" si="0"/>
        <v>0.93500000000000005</v>
      </c>
      <c r="O21" s="19">
        <f t="shared" si="1"/>
        <v>13.484</v>
      </c>
      <c r="P21" s="19">
        <f t="shared" si="2"/>
        <v>6.71</v>
      </c>
      <c r="Q21" s="19">
        <f t="shared" si="3"/>
        <v>3.29</v>
      </c>
      <c r="R21" s="19">
        <f t="shared" si="4"/>
        <v>0.90300000000000002</v>
      </c>
      <c r="S21" s="19">
        <f t="shared" si="5"/>
        <v>0.64500000000000002</v>
      </c>
      <c r="U21" s="21">
        <f t="shared" si="6"/>
        <v>26</v>
      </c>
      <c r="V21" s="21">
        <f t="shared" si="7"/>
        <v>60</v>
      </c>
      <c r="W21" s="21">
        <f t="shared" si="8"/>
        <v>16</v>
      </c>
      <c r="X21" s="21">
        <f t="shared" si="9"/>
        <v>27</v>
      </c>
      <c r="Y21" s="21">
        <f t="shared" si="10"/>
        <v>2</v>
      </c>
      <c r="Z21" s="21">
        <f t="shared" si="11"/>
        <v>11</v>
      </c>
      <c r="AA21" s="21">
        <f t="shared" si="12"/>
        <v>40</v>
      </c>
      <c r="AB21" s="21">
        <f t="shared" si="13"/>
        <v>31</v>
      </c>
      <c r="AC21" s="21"/>
      <c r="AD21" s="30">
        <f t="shared" si="14"/>
        <v>213</v>
      </c>
      <c r="AE21" s="27">
        <f t="shared" si="15"/>
        <v>20</v>
      </c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</row>
    <row r="22" spans="1:49" s="20" customFormat="1" ht="26.25" customHeight="1">
      <c r="A22" s="15" t="s">
        <v>82</v>
      </c>
      <c r="B22" s="15" t="s">
        <v>80</v>
      </c>
      <c r="C22" s="16"/>
      <c r="D22" s="15">
        <v>33</v>
      </c>
      <c r="E22" s="18">
        <v>0.45850000000000002</v>
      </c>
      <c r="F22" s="18">
        <v>0.75</v>
      </c>
      <c r="G22" s="16">
        <v>21</v>
      </c>
      <c r="H22" s="16">
        <v>465</v>
      </c>
      <c r="I22" s="16">
        <v>148</v>
      </c>
      <c r="J22" s="16">
        <v>95</v>
      </c>
      <c r="K22" s="16">
        <v>39</v>
      </c>
      <c r="L22" s="16">
        <v>27</v>
      </c>
      <c r="M22" s="16"/>
      <c r="N22" s="19">
        <f t="shared" si="0"/>
        <v>0.63600000000000001</v>
      </c>
      <c r="O22" s="19">
        <f t="shared" si="1"/>
        <v>14.090999999999999</v>
      </c>
      <c r="P22" s="19">
        <f t="shared" si="2"/>
        <v>4.4850000000000003</v>
      </c>
      <c r="Q22" s="19">
        <f t="shared" si="3"/>
        <v>2.879</v>
      </c>
      <c r="R22" s="19">
        <f t="shared" si="4"/>
        <v>1.1819999999999999</v>
      </c>
      <c r="S22" s="19">
        <f t="shared" si="5"/>
        <v>0.81799999999999995</v>
      </c>
      <c r="U22" s="21">
        <f t="shared" si="6"/>
        <v>18</v>
      </c>
      <c r="V22" s="21">
        <f t="shared" si="7"/>
        <v>31</v>
      </c>
      <c r="W22" s="21">
        <f t="shared" si="8"/>
        <v>39</v>
      </c>
      <c r="X22" s="21">
        <f t="shared" si="9"/>
        <v>19</v>
      </c>
      <c r="Y22" s="21">
        <f t="shared" si="10"/>
        <v>57</v>
      </c>
      <c r="Z22" s="21">
        <f t="shared" si="11"/>
        <v>30</v>
      </c>
      <c r="AA22" s="21">
        <f t="shared" si="12"/>
        <v>10</v>
      </c>
      <c r="AB22" s="21">
        <f t="shared" si="13"/>
        <v>13</v>
      </c>
      <c r="AC22" s="21"/>
      <c r="AD22" s="30">
        <f t="shared" si="14"/>
        <v>217</v>
      </c>
      <c r="AE22" s="27">
        <f t="shared" si="15"/>
        <v>21</v>
      </c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</row>
    <row r="23" spans="1:49" s="20" customFormat="1" ht="26.25" customHeight="1">
      <c r="A23" s="15" t="s">
        <v>55</v>
      </c>
      <c r="B23" s="15" t="s">
        <v>54</v>
      </c>
      <c r="C23" s="16"/>
      <c r="D23" s="15">
        <v>37</v>
      </c>
      <c r="E23" s="18">
        <v>0.45369999999999999</v>
      </c>
      <c r="F23" s="18">
        <v>0.76319999999999999</v>
      </c>
      <c r="G23" s="16">
        <v>37</v>
      </c>
      <c r="H23" s="16">
        <v>526</v>
      </c>
      <c r="I23" s="16">
        <v>198</v>
      </c>
      <c r="J23" s="16">
        <v>81</v>
      </c>
      <c r="K23" s="16">
        <v>41</v>
      </c>
      <c r="L23" s="16">
        <v>21</v>
      </c>
      <c r="M23" s="16"/>
      <c r="N23" s="19">
        <f t="shared" si="0"/>
        <v>1</v>
      </c>
      <c r="O23" s="19">
        <f t="shared" si="1"/>
        <v>14.215999999999999</v>
      </c>
      <c r="P23" s="19">
        <f t="shared" si="2"/>
        <v>5.351</v>
      </c>
      <c r="Q23" s="19">
        <f t="shared" si="3"/>
        <v>2.1890000000000001</v>
      </c>
      <c r="R23" s="19">
        <f t="shared" si="4"/>
        <v>1.1080000000000001</v>
      </c>
      <c r="S23" s="19">
        <f t="shared" si="5"/>
        <v>0.56799999999999995</v>
      </c>
      <c r="U23" s="21">
        <f t="shared" si="6"/>
        <v>21</v>
      </c>
      <c r="V23" s="21">
        <f t="shared" si="7"/>
        <v>25</v>
      </c>
      <c r="W23" s="21">
        <f t="shared" si="8"/>
        <v>11</v>
      </c>
      <c r="X23" s="21">
        <f t="shared" si="9"/>
        <v>16</v>
      </c>
      <c r="Y23" s="21">
        <f t="shared" si="10"/>
        <v>33</v>
      </c>
      <c r="Z23" s="21">
        <f t="shared" si="11"/>
        <v>52</v>
      </c>
      <c r="AA23" s="21">
        <f t="shared" si="12"/>
        <v>19</v>
      </c>
      <c r="AB23" s="21">
        <f t="shared" si="13"/>
        <v>41</v>
      </c>
      <c r="AC23" s="21"/>
      <c r="AD23" s="30">
        <f t="shared" si="14"/>
        <v>218</v>
      </c>
      <c r="AE23" s="27">
        <f t="shared" si="15"/>
        <v>22</v>
      </c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</row>
    <row r="24" spans="1:49" s="20" customFormat="1" ht="26.25" customHeight="1">
      <c r="A24" s="15" t="s">
        <v>57</v>
      </c>
      <c r="B24" s="15" t="s">
        <v>54</v>
      </c>
      <c r="C24" s="16"/>
      <c r="D24" s="15">
        <v>33</v>
      </c>
      <c r="E24" s="18">
        <v>0.42559999999999998</v>
      </c>
      <c r="F24" s="18">
        <v>0.76190000000000002</v>
      </c>
      <c r="G24" s="16">
        <v>35</v>
      </c>
      <c r="H24" s="16">
        <v>417</v>
      </c>
      <c r="I24" s="16">
        <v>213</v>
      </c>
      <c r="J24" s="16">
        <v>106</v>
      </c>
      <c r="K24" s="16">
        <v>29</v>
      </c>
      <c r="L24" s="16">
        <v>21</v>
      </c>
      <c r="M24" s="16"/>
      <c r="N24" s="19">
        <f t="shared" si="0"/>
        <v>1.0609999999999999</v>
      </c>
      <c r="O24" s="19">
        <f t="shared" si="1"/>
        <v>12.635999999999999</v>
      </c>
      <c r="P24" s="19">
        <f t="shared" si="2"/>
        <v>6.4550000000000001</v>
      </c>
      <c r="Q24" s="19">
        <f t="shared" si="3"/>
        <v>3.2120000000000002</v>
      </c>
      <c r="R24" s="19">
        <f t="shared" si="4"/>
        <v>0.879</v>
      </c>
      <c r="S24" s="19">
        <f t="shared" si="5"/>
        <v>0.63600000000000001</v>
      </c>
      <c r="U24" s="21">
        <f t="shared" si="6"/>
        <v>46</v>
      </c>
      <c r="V24" s="21">
        <f t="shared" si="7"/>
        <v>26</v>
      </c>
      <c r="W24" s="21">
        <f t="shared" si="8"/>
        <v>8</v>
      </c>
      <c r="X24" s="21">
        <f t="shared" si="9"/>
        <v>39</v>
      </c>
      <c r="Y24" s="21">
        <f t="shared" si="10"/>
        <v>6</v>
      </c>
      <c r="Z24" s="21">
        <f t="shared" si="11"/>
        <v>17</v>
      </c>
      <c r="AA24" s="21">
        <f t="shared" si="12"/>
        <v>44</v>
      </c>
      <c r="AB24" s="21">
        <f t="shared" si="13"/>
        <v>34</v>
      </c>
      <c r="AC24" s="21"/>
      <c r="AD24" s="30">
        <f t="shared" si="14"/>
        <v>220</v>
      </c>
      <c r="AE24" s="27">
        <f t="shared" si="15"/>
        <v>23</v>
      </c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</row>
    <row r="25" spans="1:49" s="20" customFormat="1" ht="26.25" customHeight="1">
      <c r="A25" s="15" t="s">
        <v>74</v>
      </c>
      <c r="B25" s="15" t="s">
        <v>67</v>
      </c>
      <c r="C25" s="16"/>
      <c r="D25" s="17">
        <v>28</v>
      </c>
      <c r="E25" s="18">
        <v>0.5</v>
      </c>
      <c r="F25" s="18">
        <v>0.72060000000000002</v>
      </c>
      <c r="G25" s="16">
        <v>29</v>
      </c>
      <c r="H25" s="16">
        <v>453</v>
      </c>
      <c r="I25" s="16">
        <v>155</v>
      </c>
      <c r="J25" s="16">
        <v>66</v>
      </c>
      <c r="K25" s="16">
        <v>21</v>
      </c>
      <c r="L25" s="16">
        <v>17</v>
      </c>
      <c r="M25" s="16"/>
      <c r="N25" s="19">
        <f t="shared" si="0"/>
        <v>1.036</v>
      </c>
      <c r="O25" s="19">
        <f t="shared" si="1"/>
        <v>16.178999999999998</v>
      </c>
      <c r="P25" s="19">
        <f t="shared" si="2"/>
        <v>5.5359999999999996</v>
      </c>
      <c r="Q25" s="19">
        <f t="shared" si="3"/>
        <v>2.3570000000000002</v>
      </c>
      <c r="R25" s="19">
        <f t="shared" si="4"/>
        <v>0.75</v>
      </c>
      <c r="S25" s="19">
        <f t="shared" si="5"/>
        <v>0.60699999999999998</v>
      </c>
      <c r="U25" s="21">
        <f t="shared" si="6"/>
        <v>1</v>
      </c>
      <c r="V25" s="21">
        <f t="shared" si="7"/>
        <v>45</v>
      </c>
      <c r="W25" s="21">
        <f t="shared" si="8"/>
        <v>9</v>
      </c>
      <c r="X25" s="21">
        <f t="shared" si="9"/>
        <v>2</v>
      </c>
      <c r="Y25" s="21">
        <f t="shared" si="10"/>
        <v>26</v>
      </c>
      <c r="Z25" s="21">
        <f t="shared" si="11"/>
        <v>48</v>
      </c>
      <c r="AA25" s="21">
        <f t="shared" si="12"/>
        <v>54</v>
      </c>
      <c r="AB25" s="21">
        <f t="shared" si="13"/>
        <v>39</v>
      </c>
      <c r="AC25" s="21"/>
      <c r="AD25" s="30">
        <f t="shared" si="14"/>
        <v>224</v>
      </c>
      <c r="AE25" s="27">
        <f t="shared" si="15"/>
        <v>24</v>
      </c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</row>
    <row r="26" spans="1:49" s="20" customFormat="1" ht="26.25" customHeight="1">
      <c r="A26" s="16" t="s">
        <v>35</v>
      </c>
      <c r="B26" s="15" t="s">
        <v>39</v>
      </c>
      <c r="C26" s="16"/>
      <c r="D26" s="16">
        <v>28</v>
      </c>
      <c r="E26" s="18">
        <v>0.40229999999999999</v>
      </c>
      <c r="F26" s="18">
        <v>0.74260000000000004</v>
      </c>
      <c r="G26" s="16">
        <v>20</v>
      </c>
      <c r="H26" s="16">
        <v>371</v>
      </c>
      <c r="I26" s="16">
        <v>160</v>
      </c>
      <c r="J26" s="16">
        <v>108</v>
      </c>
      <c r="K26" s="16">
        <v>36</v>
      </c>
      <c r="L26" s="16">
        <v>15</v>
      </c>
      <c r="M26" s="16"/>
      <c r="N26" s="19">
        <f t="shared" si="0"/>
        <v>0.71399999999999997</v>
      </c>
      <c r="O26" s="19">
        <f t="shared" si="1"/>
        <v>13.25</v>
      </c>
      <c r="P26" s="19">
        <f t="shared" si="2"/>
        <v>5.7140000000000004</v>
      </c>
      <c r="Q26" s="19">
        <f t="shared" si="3"/>
        <v>3.8570000000000002</v>
      </c>
      <c r="R26" s="19">
        <f t="shared" si="4"/>
        <v>1.286</v>
      </c>
      <c r="S26" s="19">
        <f t="shared" si="5"/>
        <v>0.53600000000000003</v>
      </c>
      <c r="U26" s="21">
        <f t="shared" si="6"/>
        <v>55</v>
      </c>
      <c r="V26" s="21">
        <f t="shared" si="7"/>
        <v>36</v>
      </c>
      <c r="W26" s="21">
        <f t="shared" si="8"/>
        <v>33</v>
      </c>
      <c r="X26" s="21">
        <f t="shared" si="9"/>
        <v>32</v>
      </c>
      <c r="Y26" s="21">
        <f t="shared" si="10"/>
        <v>22</v>
      </c>
      <c r="Z26" s="21">
        <f t="shared" si="11"/>
        <v>2</v>
      </c>
      <c r="AA26" s="21">
        <f t="shared" si="12"/>
        <v>5</v>
      </c>
      <c r="AB26" s="21">
        <f t="shared" si="13"/>
        <v>45</v>
      </c>
      <c r="AC26" s="21"/>
      <c r="AD26" s="30">
        <f t="shared" si="14"/>
        <v>230</v>
      </c>
      <c r="AE26" s="27">
        <f t="shared" si="15"/>
        <v>25</v>
      </c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</row>
    <row r="27" spans="1:49" s="7" customFormat="1">
      <c r="A27" s="37" t="s">
        <v>85</v>
      </c>
      <c r="B27" s="37" t="s">
        <v>80</v>
      </c>
      <c r="C27" s="38"/>
      <c r="D27" s="37">
        <v>26</v>
      </c>
      <c r="E27" s="39">
        <v>0.42659999999999998</v>
      </c>
      <c r="F27" s="39">
        <v>0.81299999999999994</v>
      </c>
      <c r="G27" s="38">
        <v>16</v>
      </c>
      <c r="H27" s="38">
        <v>366</v>
      </c>
      <c r="I27" s="38">
        <v>134</v>
      </c>
      <c r="J27" s="38">
        <v>84</v>
      </c>
      <c r="K27" s="38">
        <v>32</v>
      </c>
      <c r="L27" s="38">
        <v>11</v>
      </c>
      <c r="M27" s="38"/>
      <c r="N27" s="41">
        <f t="shared" si="0"/>
        <v>0.61499999999999999</v>
      </c>
      <c r="O27" s="41">
        <f t="shared" si="1"/>
        <v>14.077</v>
      </c>
      <c r="P27" s="41">
        <f t="shared" si="2"/>
        <v>5.1539999999999999</v>
      </c>
      <c r="Q27" s="41">
        <f t="shared" si="3"/>
        <v>3.2309999999999999</v>
      </c>
      <c r="R27" s="41">
        <f t="shared" si="4"/>
        <v>1.2310000000000001</v>
      </c>
      <c r="S27" s="41">
        <f t="shared" si="5"/>
        <v>0.42299999999999999</v>
      </c>
      <c r="T27" s="42"/>
      <c r="U27" s="44">
        <f t="shared" si="6"/>
        <v>45</v>
      </c>
      <c r="V27" s="44">
        <f t="shared" si="7"/>
        <v>8</v>
      </c>
      <c r="W27" s="44">
        <f t="shared" si="8"/>
        <v>42</v>
      </c>
      <c r="X27" s="44">
        <f t="shared" si="9"/>
        <v>20</v>
      </c>
      <c r="Y27" s="44">
        <f t="shared" si="10"/>
        <v>40</v>
      </c>
      <c r="Z27" s="44">
        <f t="shared" si="11"/>
        <v>15</v>
      </c>
      <c r="AA27" s="44">
        <f t="shared" si="12"/>
        <v>8</v>
      </c>
      <c r="AB27" s="44">
        <f t="shared" si="13"/>
        <v>53</v>
      </c>
      <c r="AC27" s="44"/>
      <c r="AD27" s="46">
        <f t="shared" si="14"/>
        <v>231</v>
      </c>
      <c r="AE27" s="48">
        <f t="shared" si="15"/>
        <v>26</v>
      </c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</row>
    <row r="28" spans="1:49" s="20" customFormat="1" ht="26.25" customHeight="1">
      <c r="A28" s="16" t="s">
        <v>37</v>
      </c>
      <c r="B28" s="15" t="s">
        <v>39</v>
      </c>
      <c r="C28" s="16"/>
      <c r="D28" s="16">
        <v>26</v>
      </c>
      <c r="E28" s="18">
        <v>0.40529999999999999</v>
      </c>
      <c r="F28" s="18">
        <v>0.79</v>
      </c>
      <c r="G28" s="16">
        <v>24</v>
      </c>
      <c r="H28" s="16">
        <v>347</v>
      </c>
      <c r="I28" s="16">
        <v>138</v>
      </c>
      <c r="J28" s="16">
        <v>76</v>
      </c>
      <c r="K28" s="16">
        <v>23</v>
      </c>
      <c r="L28" s="16">
        <v>20</v>
      </c>
      <c r="M28" s="16"/>
      <c r="N28" s="19">
        <f t="shared" si="0"/>
        <v>0.92300000000000004</v>
      </c>
      <c r="O28" s="19">
        <f t="shared" si="1"/>
        <v>13.346</v>
      </c>
      <c r="P28" s="19">
        <f t="shared" si="2"/>
        <v>5.3079999999999998</v>
      </c>
      <c r="Q28" s="19">
        <f t="shared" si="3"/>
        <v>2.923</v>
      </c>
      <c r="R28" s="19">
        <f t="shared" si="4"/>
        <v>0.88500000000000001</v>
      </c>
      <c r="S28" s="19">
        <f t="shared" si="5"/>
        <v>0.76900000000000002</v>
      </c>
      <c r="U28" s="21">
        <f t="shared" si="6"/>
        <v>53</v>
      </c>
      <c r="V28" s="21">
        <f t="shared" si="7"/>
        <v>17</v>
      </c>
      <c r="W28" s="21">
        <f t="shared" si="8"/>
        <v>20</v>
      </c>
      <c r="X28" s="21">
        <f t="shared" si="9"/>
        <v>31</v>
      </c>
      <c r="Y28" s="21">
        <f t="shared" si="10"/>
        <v>34</v>
      </c>
      <c r="Z28" s="21">
        <f t="shared" si="11"/>
        <v>27</v>
      </c>
      <c r="AA28" s="21">
        <f t="shared" si="12"/>
        <v>42</v>
      </c>
      <c r="AB28" s="21">
        <f t="shared" si="13"/>
        <v>16</v>
      </c>
      <c r="AC28" s="21"/>
      <c r="AD28" s="30">
        <f t="shared" si="14"/>
        <v>240</v>
      </c>
      <c r="AE28" s="27">
        <f t="shared" si="15"/>
        <v>27</v>
      </c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</row>
    <row r="29" spans="1:49" s="20" customFormat="1" ht="26.25" customHeight="1">
      <c r="A29" s="15" t="s">
        <v>30</v>
      </c>
      <c r="B29" s="15" t="s">
        <v>39</v>
      </c>
      <c r="C29" s="16"/>
      <c r="D29" s="15">
        <v>32</v>
      </c>
      <c r="E29" s="18">
        <v>0.46650000000000003</v>
      </c>
      <c r="F29" s="18">
        <v>0.65600000000000003</v>
      </c>
      <c r="G29" s="16">
        <v>17</v>
      </c>
      <c r="H29" s="16">
        <v>391</v>
      </c>
      <c r="I29" s="16">
        <v>210</v>
      </c>
      <c r="J29" s="16">
        <v>90</v>
      </c>
      <c r="K29" s="16">
        <v>32</v>
      </c>
      <c r="L29" s="16">
        <v>36</v>
      </c>
      <c r="M29" s="16"/>
      <c r="N29" s="19">
        <f t="shared" si="0"/>
        <v>0.53100000000000003</v>
      </c>
      <c r="O29" s="19">
        <f t="shared" si="1"/>
        <v>12.218999999999999</v>
      </c>
      <c r="P29" s="19">
        <f t="shared" si="2"/>
        <v>6.5629999999999997</v>
      </c>
      <c r="Q29" s="19">
        <f t="shared" si="3"/>
        <v>2.8130000000000002</v>
      </c>
      <c r="R29" s="19">
        <f t="shared" si="4"/>
        <v>1</v>
      </c>
      <c r="S29" s="19">
        <f t="shared" si="5"/>
        <v>1.125</v>
      </c>
      <c r="U29" s="21">
        <f t="shared" si="6"/>
        <v>16</v>
      </c>
      <c r="V29" s="21">
        <f t="shared" si="7"/>
        <v>59</v>
      </c>
      <c r="W29" s="21">
        <f t="shared" si="8"/>
        <v>51</v>
      </c>
      <c r="X29" s="21">
        <f t="shared" si="9"/>
        <v>47</v>
      </c>
      <c r="Y29" s="21">
        <f t="shared" si="10"/>
        <v>4</v>
      </c>
      <c r="Z29" s="21">
        <f t="shared" si="11"/>
        <v>34</v>
      </c>
      <c r="AA29" s="21">
        <f t="shared" si="12"/>
        <v>30</v>
      </c>
      <c r="AB29" s="21">
        <f t="shared" si="13"/>
        <v>1</v>
      </c>
      <c r="AC29" s="21"/>
      <c r="AD29" s="30">
        <f t="shared" si="14"/>
        <v>242</v>
      </c>
      <c r="AE29" s="27">
        <f t="shared" si="15"/>
        <v>28</v>
      </c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</row>
    <row r="30" spans="1:49" s="20" customFormat="1" ht="26.25" customHeight="1">
      <c r="A30" s="15" t="s">
        <v>47</v>
      </c>
      <c r="B30" s="15" t="s">
        <v>40</v>
      </c>
      <c r="C30" s="16"/>
      <c r="D30" s="15">
        <v>31</v>
      </c>
      <c r="E30" s="18">
        <v>0.40989999999999999</v>
      </c>
      <c r="F30" s="18">
        <v>0.79410000000000003</v>
      </c>
      <c r="G30" s="16">
        <v>31</v>
      </c>
      <c r="H30" s="16">
        <v>376</v>
      </c>
      <c r="I30" s="16">
        <v>154</v>
      </c>
      <c r="J30" s="16">
        <v>97</v>
      </c>
      <c r="K30" s="16">
        <v>39</v>
      </c>
      <c r="L30" s="16">
        <v>14</v>
      </c>
      <c r="M30" s="16"/>
      <c r="N30" s="19">
        <f t="shared" si="0"/>
        <v>1</v>
      </c>
      <c r="O30" s="19">
        <f t="shared" si="1"/>
        <v>12.129</v>
      </c>
      <c r="P30" s="19">
        <f t="shared" si="2"/>
        <v>4.968</v>
      </c>
      <c r="Q30" s="19">
        <f t="shared" si="3"/>
        <v>3.129</v>
      </c>
      <c r="R30" s="19">
        <f t="shared" si="4"/>
        <v>1.258</v>
      </c>
      <c r="S30" s="19">
        <f t="shared" si="5"/>
        <v>0.45200000000000001</v>
      </c>
      <c r="U30" s="21">
        <f t="shared" si="6"/>
        <v>50</v>
      </c>
      <c r="V30" s="21">
        <f t="shared" si="7"/>
        <v>14</v>
      </c>
      <c r="W30" s="21">
        <f t="shared" si="8"/>
        <v>11</v>
      </c>
      <c r="X30" s="21">
        <f t="shared" si="9"/>
        <v>49</v>
      </c>
      <c r="Y30" s="21">
        <f t="shared" si="10"/>
        <v>45</v>
      </c>
      <c r="Z30" s="21">
        <f t="shared" si="11"/>
        <v>19</v>
      </c>
      <c r="AA30" s="21">
        <f t="shared" si="12"/>
        <v>7</v>
      </c>
      <c r="AB30" s="21">
        <f t="shared" si="13"/>
        <v>51</v>
      </c>
      <c r="AC30" s="21"/>
      <c r="AD30" s="30">
        <f t="shared" si="14"/>
        <v>246</v>
      </c>
      <c r="AE30" s="27">
        <f t="shared" si="15"/>
        <v>29</v>
      </c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</row>
    <row r="31" spans="1:49" s="20" customFormat="1" ht="26.25" customHeight="1">
      <c r="A31" s="15" t="s">
        <v>70</v>
      </c>
      <c r="B31" s="15" t="s">
        <v>67</v>
      </c>
      <c r="C31" s="16"/>
      <c r="D31" s="15">
        <v>36</v>
      </c>
      <c r="E31" s="18">
        <v>0.45810000000000001</v>
      </c>
      <c r="F31" s="18">
        <v>0.80530000000000002</v>
      </c>
      <c r="G31" s="16">
        <v>18</v>
      </c>
      <c r="H31" s="16">
        <v>481</v>
      </c>
      <c r="I31" s="16">
        <v>170</v>
      </c>
      <c r="J31" s="16">
        <v>118</v>
      </c>
      <c r="K31" s="16">
        <v>38</v>
      </c>
      <c r="L31" s="16">
        <v>19</v>
      </c>
      <c r="M31" s="16"/>
      <c r="N31" s="19">
        <f t="shared" si="0"/>
        <v>0.5</v>
      </c>
      <c r="O31" s="19">
        <f t="shared" si="1"/>
        <v>13.361000000000001</v>
      </c>
      <c r="P31" s="19">
        <f t="shared" si="2"/>
        <v>4.7220000000000004</v>
      </c>
      <c r="Q31" s="19">
        <f t="shared" si="3"/>
        <v>3.278</v>
      </c>
      <c r="R31" s="19">
        <f t="shared" si="4"/>
        <v>1.056</v>
      </c>
      <c r="S31" s="19">
        <f t="shared" si="5"/>
        <v>0.52800000000000002</v>
      </c>
      <c r="U31" s="21">
        <f t="shared" si="6"/>
        <v>19</v>
      </c>
      <c r="V31" s="21">
        <f t="shared" si="7"/>
        <v>10</v>
      </c>
      <c r="W31" s="21">
        <f t="shared" si="8"/>
        <v>52</v>
      </c>
      <c r="X31" s="21">
        <f t="shared" si="9"/>
        <v>30</v>
      </c>
      <c r="Y31" s="21">
        <f t="shared" si="10"/>
        <v>53</v>
      </c>
      <c r="Z31" s="21">
        <f t="shared" si="11"/>
        <v>12</v>
      </c>
      <c r="AA31" s="21">
        <f t="shared" si="12"/>
        <v>28</v>
      </c>
      <c r="AB31" s="21">
        <f t="shared" si="13"/>
        <v>47</v>
      </c>
      <c r="AC31" s="21"/>
      <c r="AD31" s="30">
        <f t="shared" si="14"/>
        <v>251</v>
      </c>
      <c r="AE31" s="27">
        <f t="shared" si="15"/>
        <v>30</v>
      </c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</row>
    <row r="32" spans="1:49" s="20" customFormat="1" ht="26.25" customHeight="1">
      <c r="A32" s="15" t="s">
        <v>83</v>
      </c>
      <c r="B32" s="15" t="s">
        <v>80</v>
      </c>
      <c r="C32" s="16"/>
      <c r="D32" s="15">
        <v>34</v>
      </c>
      <c r="E32" s="18">
        <v>0.42820000000000003</v>
      </c>
      <c r="F32" s="18">
        <v>0.80310000000000004</v>
      </c>
      <c r="G32" s="16">
        <v>20</v>
      </c>
      <c r="H32" s="16">
        <v>438</v>
      </c>
      <c r="I32" s="16">
        <v>186</v>
      </c>
      <c r="J32" s="16">
        <v>99</v>
      </c>
      <c r="K32" s="16">
        <v>29</v>
      </c>
      <c r="L32" s="16">
        <v>27</v>
      </c>
      <c r="M32" s="16"/>
      <c r="N32" s="19">
        <f t="shared" si="0"/>
        <v>0.58799999999999997</v>
      </c>
      <c r="O32" s="19">
        <f t="shared" si="1"/>
        <v>12.882</v>
      </c>
      <c r="P32" s="19">
        <f t="shared" si="2"/>
        <v>5.4710000000000001</v>
      </c>
      <c r="Q32" s="19">
        <f t="shared" si="3"/>
        <v>2.9119999999999999</v>
      </c>
      <c r="R32" s="19">
        <f t="shared" si="4"/>
        <v>0.85299999999999998</v>
      </c>
      <c r="S32" s="19">
        <f t="shared" si="5"/>
        <v>0.79400000000000004</v>
      </c>
      <c r="U32" s="21">
        <f t="shared" si="6"/>
        <v>43</v>
      </c>
      <c r="V32" s="21">
        <f t="shared" si="7"/>
        <v>11</v>
      </c>
      <c r="W32" s="21">
        <f t="shared" si="8"/>
        <v>45</v>
      </c>
      <c r="X32" s="21">
        <f t="shared" si="9"/>
        <v>36</v>
      </c>
      <c r="Y32" s="21">
        <f t="shared" si="10"/>
        <v>28</v>
      </c>
      <c r="Z32" s="21">
        <f t="shared" si="11"/>
        <v>29</v>
      </c>
      <c r="AA32" s="21">
        <f t="shared" si="12"/>
        <v>47</v>
      </c>
      <c r="AB32" s="21">
        <f t="shared" si="13"/>
        <v>14</v>
      </c>
      <c r="AC32" s="21"/>
      <c r="AD32" s="30">
        <f t="shared" si="14"/>
        <v>253</v>
      </c>
      <c r="AE32" s="27">
        <f t="shared" si="15"/>
        <v>31</v>
      </c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</row>
    <row r="33" spans="1:43" s="20" customFormat="1" ht="26.25" customHeight="1">
      <c r="A33" s="15" t="s">
        <v>76</v>
      </c>
      <c r="B33" s="15" t="s">
        <v>67</v>
      </c>
      <c r="C33" s="16"/>
      <c r="D33" s="15">
        <v>28</v>
      </c>
      <c r="E33" s="18">
        <v>0.4214</v>
      </c>
      <c r="F33" s="18">
        <v>0.7</v>
      </c>
      <c r="G33" s="16">
        <v>29</v>
      </c>
      <c r="H33" s="16">
        <v>335</v>
      </c>
      <c r="I33" s="16">
        <v>145</v>
      </c>
      <c r="J33" s="16">
        <v>64</v>
      </c>
      <c r="K33" s="16">
        <v>41</v>
      </c>
      <c r="L33" s="16">
        <v>26</v>
      </c>
      <c r="M33" s="16"/>
      <c r="N33" s="19">
        <f t="shared" si="0"/>
        <v>1.036</v>
      </c>
      <c r="O33" s="19">
        <f t="shared" si="1"/>
        <v>11.964</v>
      </c>
      <c r="P33" s="19">
        <f t="shared" si="2"/>
        <v>5.1790000000000003</v>
      </c>
      <c r="Q33" s="19">
        <f t="shared" si="3"/>
        <v>2.286</v>
      </c>
      <c r="R33" s="19">
        <f t="shared" si="4"/>
        <v>1.464</v>
      </c>
      <c r="S33" s="19">
        <f t="shared" si="5"/>
        <v>0.92900000000000005</v>
      </c>
      <c r="U33" s="21">
        <f t="shared" si="6"/>
        <v>49</v>
      </c>
      <c r="V33" s="21">
        <f t="shared" si="7"/>
        <v>51</v>
      </c>
      <c r="W33" s="21">
        <f t="shared" si="8"/>
        <v>9</v>
      </c>
      <c r="X33" s="21">
        <f t="shared" si="9"/>
        <v>51</v>
      </c>
      <c r="Y33" s="21">
        <f t="shared" si="10"/>
        <v>39</v>
      </c>
      <c r="Z33" s="21">
        <f t="shared" si="11"/>
        <v>49</v>
      </c>
      <c r="AA33" s="21">
        <f t="shared" si="12"/>
        <v>1</v>
      </c>
      <c r="AB33" s="21">
        <f t="shared" si="13"/>
        <v>5</v>
      </c>
      <c r="AC33" s="21"/>
      <c r="AD33" s="30">
        <f t="shared" si="14"/>
        <v>254</v>
      </c>
      <c r="AE33" s="27">
        <f t="shared" si="15"/>
        <v>32</v>
      </c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</row>
    <row r="34" spans="1:43" s="20" customFormat="1" ht="26.25" customHeight="1">
      <c r="A34" s="16" t="s">
        <v>31</v>
      </c>
      <c r="B34" s="15" t="s">
        <v>39</v>
      </c>
      <c r="C34" s="16"/>
      <c r="D34" s="16">
        <v>34</v>
      </c>
      <c r="E34" s="18">
        <v>0.47520000000000001</v>
      </c>
      <c r="F34" s="18">
        <v>0.75139999999999996</v>
      </c>
      <c r="G34" s="16">
        <v>39</v>
      </c>
      <c r="H34" s="16">
        <v>533</v>
      </c>
      <c r="I34" s="16">
        <v>162</v>
      </c>
      <c r="J34" s="16">
        <v>86</v>
      </c>
      <c r="K34" s="16">
        <v>24</v>
      </c>
      <c r="L34" s="16">
        <v>12</v>
      </c>
      <c r="M34" s="16"/>
      <c r="N34" s="19">
        <f t="shared" ref="N34:N61" si="16">G34/D34</f>
        <v>1.147</v>
      </c>
      <c r="O34" s="19">
        <f t="shared" ref="O34:O61" si="17">H34/D34</f>
        <v>15.676</v>
      </c>
      <c r="P34" s="19">
        <f t="shared" ref="P34:P61" si="18">I34/D34</f>
        <v>4.7649999999999997</v>
      </c>
      <c r="Q34" s="19">
        <f t="shared" ref="Q34:Q61" si="19">J34/D34</f>
        <v>2.5289999999999999</v>
      </c>
      <c r="R34" s="19">
        <f t="shared" ref="R34:R61" si="20">K34/D34</f>
        <v>0.70599999999999996</v>
      </c>
      <c r="S34" s="19">
        <f t="shared" ref="S34:S61" si="21">L34/D34</f>
        <v>0.35299999999999998</v>
      </c>
      <c r="U34" s="21">
        <f t="shared" ref="U34:U61" si="22">RANK(E34,$E$2:$E$65,0)</f>
        <v>11</v>
      </c>
      <c r="V34" s="21">
        <f t="shared" ref="V34:V61" si="23">RANK(F34,$F$2:$F$65,0)</f>
        <v>30</v>
      </c>
      <c r="W34" s="21">
        <f t="shared" ref="W34:W61" si="24">RANK(N34,$N$2:$N$65,0)</f>
        <v>3</v>
      </c>
      <c r="X34" s="21">
        <f t="shared" ref="X34:X61" si="25">RANK(O34,$O$2:$O$65,0)</f>
        <v>4</v>
      </c>
      <c r="Y34" s="21">
        <f t="shared" ref="Y34:Y61" si="26">RANK(P34,$P$2:$P$65,0)</f>
        <v>51</v>
      </c>
      <c r="Z34" s="21">
        <f t="shared" ref="Z34:Z61" si="27">RANK(Q34,$Q$2:$Q$65,0)</f>
        <v>44</v>
      </c>
      <c r="AA34" s="21">
        <f t="shared" ref="AA34:AA61" si="28">RANK(R34,$R$2:$R$65,0)</f>
        <v>56</v>
      </c>
      <c r="AB34" s="21">
        <f t="shared" ref="AB34:AB61" si="29">RANK(S34,$S$2:$S$65,0)</f>
        <v>57</v>
      </c>
      <c r="AC34" s="21"/>
      <c r="AD34" s="30">
        <f t="shared" ref="AD34:AD61" si="30">SUM(U34:AB34)</f>
        <v>256</v>
      </c>
      <c r="AE34" s="27">
        <f t="shared" ref="AE34:AE61" si="31">RANK(AD34,$AD$2:$AD$65,1)</f>
        <v>33</v>
      </c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</row>
    <row r="35" spans="1:43" s="20" customFormat="1" ht="26.25" customHeight="1">
      <c r="A35" s="15" t="s">
        <v>48</v>
      </c>
      <c r="B35" s="15" t="s">
        <v>40</v>
      </c>
      <c r="C35" s="17"/>
      <c r="D35" s="15">
        <v>30</v>
      </c>
      <c r="E35" s="18">
        <v>0.43219999999999997</v>
      </c>
      <c r="F35" s="18">
        <v>0.68630000000000002</v>
      </c>
      <c r="G35" s="16">
        <v>17</v>
      </c>
      <c r="H35" s="16">
        <v>393</v>
      </c>
      <c r="I35" s="16">
        <v>151</v>
      </c>
      <c r="J35" s="16">
        <v>103</v>
      </c>
      <c r="K35" s="16">
        <v>34</v>
      </c>
      <c r="L35" s="16">
        <v>22</v>
      </c>
      <c r="M35" s="16"/>
      <c r="N35" s="19">
        <f t="shared" si="16"/>
        <v>0.56699999999999995</v>
      </c>
      <c r="O35" s="19">
        <f t="shared" si="17"/>
        <v>13.1</v>
      </c>
      <c r="P35" s="19">
        <f t="shared" si="18"/>
        <v>5.0330000000000004</v>
      </c>
      <c r="Q35" s="19">
        <f t="shared" si="19"/>
        <v>3.4329999999999998</v>
      </c>
      <c r="R35" s="19">
        <f t="shared" si="20"/>
        <v>1.133</v>
      </c>
      <c r="S35" s="19">
        <f t="shared" si="21"/>
        <v>0.73299999999999998</v>
      </c>
      <c r="U35" s="21">
        <f t="shared" si="22"/>
        <v>41</v>
      </c>
      <c r="V35" s="21">
        <f t="shared" si="23"/>
        <v>52</v>
      </c>
      <c r="W35" s="21">
        <f t="shared" si="24"/>
        <v>48</v>
      </c>
      <c r="X35" s="21">
        <f t="shared" si="25"/>
        <v>34</v>
      </c>
      <c r="Y35" s="21">
        <f t="shared" si="26"/>
        <v>42</v>
      </c>
      <c r="Z35" s="21">
        <f t="shared" si="27"/>
        <v>7</v>
      </c>
      <c r="AA35" s="21">
        <f t="shared" si="28"/>
        <v>16</v>
      </c>
      <c r="AB35" s="21">
        <f t="shared" si="29"/>
        <v>19</v>
      </c>
      <c r="AC35" s="21"/>
      <c r="AD35" s="30">
        <f t="shared" si="30"/>
        <v>259</v>
      </c>
      <c r="AE35" s="27">
        <f t="shared" si="31"/>
        <v>34</v>
      </c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</row>
    <row r="36" spans="1:43" s="20" customFormat="1" ht="26.25" customHeight="1">
      <c r="A36" s="15" t="s">
        <v>46</v>
      </c>
      <c r="B36" s="15" t="s">
        <v>40</v>
      </c>
      <c r="C36" s="16"/>
      <c r="D36" s="15">
        <v>31</v>
      </c>
      <c r="E36" s="18">
        <v>0.42149999999999999</v>
      </c>
      <c r="F36" s="18">
        <v>0.73109999999999997</v>
      </c>
      <c r="G36" s="16">
        <v>29</v>
      </c>
      <c r="H36" s="16">
        <v>390</v>
      </c>
      <c r="I36" s="16">
        <v>169</v>
      </c>
      <c r="J36" s="16">
        <v>83</v>
      </c>
      <c r="K36" s="16">
        <v>28</v>
      </c>
      <c r="L36" s="16">
        <v>27</v>
      </c>
      <c r="M36" s="16"/>
      <c r="N36" s="19">
        <f t="shared" si="16"/>
        <v>0.93500000000000005</v>
      </c>
      <c r="O36" s="19">
        <f t="shared" si="17"/>
        <v>12.581</v>
      </c>
      <c r="P36" s="19">
        <f t="shared" si="18"/>
        <v>5.452</v>
      </c>
      <c r="Q36" s="19">
        <f t="shared" si="19"/>
        <v>2.677</v>
      </c>
      <c r="R36" s="19">
        <f t="shared" si="20"/>
        <v>0.90300000000000002</v>
      </c>
      <c r="S36" s="19">
        <f t="shared" si="21"/>
        <v>0.871</v>
      </c>
      <c r="U36" s="21">
        <f t="shared" si="22"/>
        <v>48</v>
      </c>
      <c r="V36" s="21">
        <f t="shared" si="23"/>
        <v>39</v>
      </c>
      <c r="W36" s="21">
        <f t="shared" si="24"/>
        <v>16</v>
      </c>
      <c r="X36" s="21">
        <f t="shared" si="25"/>
        <v>40</v>
      </c>
      <c r="Y36" s="21">
        <f t="shared" si="26"/>
        <v>29</v>
      </c>
      <c r="Z36" s="21">
        <f t="shared" si="27"/>
        <v>41</v>
      </c>
      <c r="AA36" s="21">
        <f t="shared" si="28"/>
        <v>40</v>
      </c>
      <c r="AB36" s="21">
        <f t="shared" si="29"/>
        <v>8</v>
      </c>
      <c r="AC36" s="21"/>
      <c r="AD36" s="30">
        <f t="shared" si="30"/>
        <v>261</v>
      </c>
      <c r="AE36" s="27">
        <f t="shared" si="31"/>
        <v>35</v>
      </c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</row>
    <row r="37" spans="1:43" s="20" customFormat="1" ht="26.25" customHeight="1">
      <c r="A37" s="15" t="s">
        <v>50</v>
      </c>
      <c r="B37" s="15" t="s">
        <v>40</v>
      </c>
      <c r="C37" s="17"/>
      <c r="D37" s="17">
        <v>28</v>
      </c>
      <c r="E37" s="18">
        <v>0.40889999999999999</v>
      </c>
      <c r="F37" s="18">
        <v>0.82420000000000004</v>
      </c>
      <c r="G37" s="16">
        <v>14</v>
      </c>
      <c r="H37" s="16">
        <v>309</v>
      </c>
      <c r="I37" s="16">
        <v>143</v>
      </c>
      <c r="J37" s="16">
        <v>91</v>
      </c>
      <c r="K37" s="16">
        <v>27</v>
      </c>
      <c r="L37" s="16">
        <v>23</v>
      </c>
      <c r="M37" s="16"/>
      <c r="N37" s="19">
        <f t="shared" si="16"/>
        <v>0.5</v>
      </c>
      <c r="O37" s="19">
        <f t="shared" si="17"/>
        <v>11.036</v>
      </c>
      <c r="P37" s="19">
        <f t="shared" si="18"/>
        <v>5.1070000000000002</v>
      </c>
      <c r="Q37" s="19">
        <f t="shared" si="19"/>
        <v>3.25</v>
      </c>
      <c r="R37" s="19">
        <f t="shared" si="20"/>
        <v>0.96399999999999997</v>
      </c>
      <c r="S37" s="19">
        <f t="shared" si="21"/>
        <v>0.82099999999999995</v>
      </c>
      <c r="U37" s="21">
        <f t="shared" si="22"/>
        <v>51</v>
      </c>
      <c r="V37" s="21">
        <f t="shared" si="23"/>
        <v>5</v>
      </c>
      <c r="W37" s="21">
        <f t="shared" si="24"/>
        <v>52</v>
      </c>
      <c r="X37" s="21">
        <f t="shared" si="25"/>
        <v>58</v>
      </c>
      <c r="Y37" s="21">
        <f t="shared" si="26"/>
        <v>41</v>
      </c>
      <c r="Z37" s="21">
        <f t="shared" si="27"/>
        <v>13</v>
      </c>
      <c r="AA37" s="21">
        <f t="shared" si="28"/>
        <v>32</v>
      </c>
      <c r="AB37" s="21">
        <f t="shared" si="29"/>
        <v>12</v>
      </c>
      <c r="AC37" s="21"/>
      <c r="AD37" s="30">
        <f t="shared" si="30"/>
        <v>264</v>
      </c>
      <c r="AE37" s="27">
        <f t="shared" si="31"/>
        <v>36</v>
      </c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</row>
    <row r="38" spans="1:43" s="20" customFormat="1" ht="26.25" customHeight="1">
      <c r="A38" s="15" t="s">
        <v>45</v>
      </c>
      <c r="B38" s="15" t="s">
        <v>40</v>
      </c>
      <c r="C38" s="16"/>
      <c r="D38" s="15">
        <v>34</v>
      </c>
      <c r="E38" s="18">
        <v>0.46779999999999999</v>
      </c>
      <c r="F38" s="18">
        <v>0.66669999999999996</v>
      </c>
      <c r="G38" s="16">
        <v>15</v>
      </c>
      <c r="H38" s="16">
        <v>443</v>
      </c>
      <c r="I38" s="16">
        <v>199</v>
      </c>
      <c r="J38" s="16">
        <v>104</v>
      </c>
      <c r="K38" s="16">
        <v>38</v>
      </c>
      <c r="L38" s="16">
        <v>18</v>
      </c>
      <c r="M38" s="16"/>
      <c r="N38" s="19">
        <f t="shared" si="16"/>
        <v>0.441</v>
      </c>
      <c r="O38" s="19">
        <f t="shared" si="17"/>
        <v>13.029</v>
      </c>
      <c r="P38" s="19">
        <f t="shared" si="18"/>
        <v>5.8529999999999998</v>
      </c>
      <c r="Q38" s="19">
        <f t="shared" si="19"/>
        <v>3.0590000000000002</v>
      </c>
      <c r="R38" s="19">
        <f t="shared" si="20"/>
        <v>1.1180000000000001</v>
      </c>
      <c r="S38" s="19">
        <f t="shared" si="21"/>
        <v>0.52900000000000003</v>
      </c>
      <c r="U38" s="21">
        <f t="shared" si="22"/>
        <v>14</v>
      </c>
      <c r="V38" s="21">
        <f t="shared" si="23"/>
        <v>57</v>
      </c>
      <c r="W38" s="21">
        <f t="shared" si="24"/>
        <v>56</v>
      </c>
      <c r="X38" s="21">
        <f t="shared" si="25"/>
        <v>35</v>
      </c>
      <c r="Y38" s="21">
        <f t="shared" si="26"/>
        <v>17</v>
      </c>
      <c r="Z38" s="21">
        <f t="shared" si="27"/>
        <v>22</v>
      </c>
      <c r="AA38" s="21">
        <f t="shared" si="28"/>
        <v>18</v>
      </c>
      <c r="AB38" s="21">
        <f t="shared" si="29"/>
        <v>46</v>
      </c>
      <c r="AC38" s="21"/>
      <c r="AD38" s="30">
        <f t="shared" si="30"/>
        <v>265</v>
      </c>
      <c r="AE38" s="27">
        <f t="shared" si="31"/>
        <v>37</v>
      </c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</row>
    <row r="39" spans="1:43" s="20" customFormat="1" ht="26.25" customHeight="1">
      <c r="A39" s="15" t="s">
        <v>62</v>
      </c>
      <c r="B39" s="15" t="s">
        <v>54</v>
      </c>
      <c r="C39" s="16"/>
      <c r="D39" s="15">
        <v>31</v>
      </c>
      <c r="E39" s="18">
        <v>0.4451</v>
      </c>
      <c r="F39" s="18">
        <v>0.71430000000000005</v>
      </c>
      <c r="G39" s="16">
        <v>17</v>
      </c>
      <c r="H39" s="16">
        <v>437</v>
      </c>
      <c r="I39" s="16">
        <v>204</v>
      </c>
      <c r="J39" s="16">
        <v>78</v>
      </c>
      <c r="K39" s="16">
        <v>29</v>
      </c>
      <c r="L39" s="16">
        <v>19</v>
      </c>
      <c r="M39" s="16"/>
      <c r="N39" s="19">
        <f t="shared" si="16"/>
        <v>0.54800000000000004</v>
      </c>
      <c r="O39" s="19">
        <f t="shared" si="17"/>
        <v>14.097</v>
      </c>
      <c r="P39" s="19">
        <f t="shared" si="18"/>
        <v>6.5810000000000004</v>
      </c>
      <c r="Q39" s="19">
        <f t="shared" si="19"/>
        <v>2.516</v>
      </c>
      <c r="R39" s="19">
        <f t="shared" si="20"/>
        <v>0.93500000000000005</v>
      </c>
      <c r="S39" s="19">
        <f t="shared" si="21"/>
        <v>0.61299999999999999</v>
      </c>
      <c r="U39" s="21">
        <f t="shared" si="22"/>
        <v>30</v>
      </c>
      <c r="V39" s="21">
        <f t="shared" si="23"/>
        <v>47</v>
      </c>
      <c r="W39" s="21">
        <f t="shared" si="24"/>
        <v>50</v>
      </c>
      <c r="X39" s="21">
        <f t="shared" si="25"/>
        <v>18</v>
      </c>
      <c r="Y39" s="21">
        <f t="shared" si="26"/>
        <v>3</v>
      </c>
      <c r="Z39" s="21">
        <f t="shared" si="27"/>
        <v>45</v>
      </c>
      <c r="AA39" s="21">
        <f t="shared" si="28"/>
        <v>36</v>
      </c>
      <c r="AB39" s="21">
        <f t="shared" si="29"/>
        <v>37</v>
      </c>
      <c r="AC39" s="21"/>
      <c r="AD39" s="30">
        <f t="shared" si="30"/>
        <v>266</v>
      </c>
      <c r="AE39" s="27">
        <f t="shared" si="31"/>
        <v>38</v>
      </c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</row>
    <row r="40" spans="1:43" s="7" customFormat="1" ht="28">
      <c r="A40" s="37" t="s">
        <v>28</v>
      </c>
      <c r="B40" s="37" t="s">
        <v>39</v>
      </c>
      <c r="C40" s="38"/>
      <c r="D40" s="37">
        <v>37</v>
      </c>
      <c r="E40" s="39">
        <v>0.43969999999999998</v>
      </c>
      <c r="F40" s="39">
        <v>0.80710000000000004</v>
      </c>
      <c r="G40" s="38">
        <v>49</v>
      </c>
      <c r="H40" s="38">
        <v>490</v>
      </c>
      <c r="I40" s="38">
        <v>145</v>
      </c>
      <c r="J40" s="38">
        <v>66</v>
      </c>
      <c r="K40" s="38">
        <v>37</v>
      </c>
      <c r="L40" s="38">
        <v>21</v>
      </c>
      <c r="M40" s="38"/>
      <c r="N40" s="41">
        <f t="shared" si="16"/>
        <v>1.3240000000000001</v>
      </c>
      <c r="O40" s="41">
        <f t="shared" si="17"/>
        <v>13.243</v>
      </c>
      <c r="P40" s="41">
        <f t="shared" si="18"/>
        <v>3.919</v>
      </c>
      <c r="Q40" s="41">
        <f t="shared" si="19"/>
        <v>1.784</v>
      </c>
      <c r="R40" s="41">
        <f t="shared" si="20"/>
        <v>1</v>
      </c>
      <c r="S40" s="41">
        <f t="shared" si="21"/>
        <v>0.56799999999999995</v>
      </c>
      <c r="T40" s="42"/>
      <c r="U40" s="44">
        <f t="shared" si="22"/>
        <v>35</v>
      </c>
      <c r="V40" s="44">
        <f t="shared" si="23"/>
        <v>9</v>
      </c>
      <c r="W40" s="44">
        <f t="shared" si="24"/>
        <v>1</v>
      </c>
      <c r="X40" s="44">
        <f t="shared" si="25"/>
        <v>33</v>
      </c>
      <c r="Y40" s="44">
        <f t="shared" si="26"/>
        <v>60</v>
      </c>
      <c r="Z40" s="44">
        <f t="shared" si="27"/>
        <v>58</v>
      </c>
      <c r="AA40" s="44">
        <f t="shared" si="28"/>
        <v>30</v>
      </c>
      <c r="AB40" s="44">
        <f t="shared" si="29"/>
        <v>41</v>
      </c>
      <c r="AC40" s="44"/>
      <c r="AD40" s="46">
        <f t="shared" si="30"/>
        <v>267</v>
      </c>
      <c r="AE40" s="48">
        <f t="shared" si="31"/>
        <v>39</v>
      </c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</row>
    <row r="41" spans="1:43" ht="26.25" customHeight="1">
      <c r="A41" s="16" t="s">
        <v>34</v>
      </c>
      <c r="B41" s="15" t="s">
        <v>39</v>
      </c>
      <c r="C41" s="16"/>
      <c r="D41" s="16">
        <v>32</v>
      </c>
      <c r="E41" s="18">
        <v>0.46877999999999997</v>
      </c>
      <c r="F41" s="18">
        <v>0.70209999999999995</v>
      </c>
      <c r="G41" s="16">
        <v>24</v>
      </c>
      <c r="H41" s="16">
        <v>464</v>
      </c>
      <c r="I41" s="16">
        <v>138</v>
      </c>
      <c r="J41" s="16">
        <v>104</v>
      </c>
      <c r="K41" s="16">
        <v>29</v>
      </c>
      <c r="L41" s="16">
        <v>7</v>
      </c>
      <c r="M41" s="16"/>
      <c r="N41" s="19">
        <f t="shared" si="16"/>
        <v>0.75</v>
      </c>
      <c r="O41" s="19">
        <f t="shared" si="17"/>
        <v>14.5</v>
      </c>
      <c r="P41" s="19">
        <f t="shared" si="18"/>
        <v>4.3129999999999997</v>
      </c>
      <c r="Q41" s="19">
        <f t="shared" si="19"/>
        <v>3.25</v>
      </c>
      <c r="R41" s="19">
        <f t="shared" si="20"/>
        <v>0.90600000000000003</v>
      </c>
      <c r="S41" s="19">
        <f t="shared" si="21"/>
        <v>0.219</v>
      </c>
      <c r="T41" s="20"/>
      <c r="U41" s="21">
        <f t="shared" si="22"/>
        <v>13</v>
      </c>
      <c r="V41" s="21">
        <f t="shared" si="23"/>
        <v>49</v>
      </c>
      <c r="W41" s="21">
        <f t="shared" si="24"/>
        <v>30</v>
      </c>
      <c r="X41" s="21">
        <f t="shared" si="25"/>
        <v>13</v>
      </c>
      <c r="Y41" s="21">
        <f t="shared" si="26"/>
        <v>59</v>
      </c>
      <c r="Z41" s="21">
        <f t="shared" si="27"/>
        <v>13</v>
      </c>
      <c r="AA41" s="21">
        <f t="shared" si="28"/>
        <v>39</v>
      </c>
      <c r="AB41" s="21">
        <f t="shared" si="29"/>
        <v>60</v>
      </c>
      <c r="AC41" s="21"/>
      <c r="AD41" s="30">
        <f t="shared" si="30"/>
        <v>276</v>
      </c>
      <c r="AE41" s="27">
        <f t="shared" si="31"/>
        <v>40</v>
      </c>
    </row>
    <row r="42" spans="1:43" ht="26.25" customHeight="1">
      <c r="A42" s="15" t="s">
        <v>61</v>
      </c>
      <c r="B42" s="15" t="s">
        <v>54</v>
      </c>
      <c r="C42" s="16"/>
      <c r="D42" s="15">
        <v>32</v>
      </c>
      <c r="E42" s="18">
        <v>0.4022</v>
      </c>
      <c r="F42" s="18">
        <v>0.72970000000000002</v>
      </c>
      <c r="G42" s="16">
        <v>14</v>
      </c>
      <c r="H42" s="16">
        <v>290</v>
      </c>
      <c r="I42" s="16">
        <v>184</v>
      </c>
      <c r="J42" s="16">
        <v>103</v>
      </c>
      <c r="K42" s="16">
        <v>38</v>
      </c>
      <c r="L42" s="16">
        <v>24</v>
      </c>
      <c r="M42" s="16"/>
      <c r="N42" s="19">
        <f t="shared" si="16"/>
        <v>0.438</v>
      </c>
      <c r="O42" s="19">
        <f t="shared" si="17"/>
        <v>9.0630000000000006</v>
      </c>
      <c r="P42" s="19">
        <f t="shared" si="18"/>
        <v>5.75</v>
      </c>
      <c r="Q42" s="19">
        <f t="shared" si="19"/>
        <v>3.2189999999999999</v>
      </c>
      <c r="R42" s="19">
        <f t="shared" si="20"/>
        <v>1.1879999999999999</v>
      </c>
      <c r="S42" s="19">
        <f t="shared" si="21"/>
        <v>0.75</v>
      </c>
      <c r="T42" s="20"/>
      <c r="U42" s="21">
        <f t="shared" si="22"/>
        <v>56</v>
      </c>
      <c r="V42" s="21">
        <f t="shared" si="23"/>
        <v>40</v>
      </c>
      <c r="W42" s="21">
        <f t="shared" si="24"/>
        <v>57</v>
      </c>
      <c r="X42" s="21">
        <f t="shared" si="25"/>
        <v>60</v>
      </c>
      <c r="Y42" s="21">
        <f t="shared" si="26"/>
        <v>21</v>
      </c>
      <c r="Z42" s="21">
        <f t="shared" si="27"/>
        <v>16</v>
      </c>
      <c r="AA42" s="21">
        <f t="shared" si="28"/>
        <v>9</v>
      </c>
      <c r="AB42" s="21">
        <f t="shared" si="29"/>
        <v>18</v>
      </c>
      <c r="AC42" s="21"/>
      <c r="AD42" s="30">
        <f t="shared" si="30"/>
        <v>277</v>
      </c>
      <c r="AE42" s="27">
        <f t="shared" si="31"/>
        <v>41</v>
      </c>
    </row>
    <row r="43" spans="1:43" ht="26.25" customHeight="1">
      <c r="A43" s="15" t="s">
        <v>87</v>
      </c>
      <c r="B43" s="15" t="s">
        <v>80</v>
      </c>
      <c r="C43" s="16"/>
      <c r="D43" s="15">
        <v>30</v>
      </c>
      <c r="E43" s="18">
        <v>0.4511</v>
      </c>
      <c r="F43" s="18">
        <v>0.72819999999999996</v>
      </c>
      <c r="G43" s="16">
        <v>15</v>
      </c>
      <c r="H43" s="16">
        <v>376</v>
      </c>
      <c r="I43" s="16">
        <v>156</v>
      </c>
      <c r="J43" s="16">
        <v>71</v>
      </c>
      <c r="K43" s="16">
        <v>32</v>
      </c>
      <c r="L43" s="16">
        <v>22</v>
      </c>
      <c r="M43" s="16"/>
      <c r="N43" s="19">
        <f t="shared" si="16"/>
        <v>0.5</v>
      </c>
      <c r="O43" s="19">
        <f t="shared" si="17"/>
        <v>12.532999999999999</v>
      </c>
      <c r="P43" s="19">
        <f t="shared" si="18"/>
        <v>5.2</v>
      </c>
      <c r="Q43" s="19">
        <f t="shared" si="19"/>
        <v>2.367</v>
      </c>
      <c r="R43" s="19">
        <f t="shared" si="20"/>
        <v>1.0669999999999999</v>
      </c>
      <c r="S43" s="19">
        <f t="shared" si="21"/>
        <v>0.73299999999999998</v>
      </c>
      <c r="T43" s="20"/>
      <c r="U43" s="21">
        <f t="shared" si="22"/>
        <v>24</v>
      </c>
      <c r="V43" s="21">
        <f t="shared" si="23"/>
        <v>41</v>
      </c>
      <c r="W43" s="21">
        <f t="shared" si="24"/>
        <v>52</v>
      </c>
      <c r="X43" s="21">
        <f t="shared" si="25"/>
        <v>41</v>
      </c>
      <c r="Y43" s="21">
        <f t="shared" si="26"/>
        <v>37</v>
      </c>
      <c r="Z43" s="21">
        <f t="shared" si="27"/>
        <v>47</v>
      </c>
      <c r="AA43" s="21">
        <f t="shared" si="28"/>
        <v>24</v>
      </c>
      <c r="AB43" s="21">
        <f t="shared" si="29"/>
        <v>19</v>
      </c>
      <c r="AC43" s="21"/>
      <c r="AD43" s="30">
        <f t="shared" si="30"/>
        <v>285</v>
      </c>
      <c r="AE43" s="27">
        <f t="shared" si="31"/>
        <v>42</v>
      </c>
    </row>
    <row r="44" spans="1:43" ht="26.25" customHeight="1">
      <c r="A44" s="15" t="s">
        <v>65</v>
      </c>
      <c r="B44" s="15" t="s">
        <v>54</v>
      </c>
      <c r="C44" s="16"/>
      <c r="D44" s="15">
        <v>27</v>
      </c>
      <c r="E44" s="18">
        <v>0.4667</v>
      </c>
      <c r="F44" s="18">
        <v>0.6835</v>
      </c>
      <c r="G44" s="16">
        <v>25</v>
      </c>
      <c r="H44" s="16">
        <v>331</v>
      </c>
      <c r="I44" s="16">
        <v>148</v>
      </c>
      <c r="J44" s="16">
        <v>52</v>
      </c>
      <c r="K44" s="16">
        <v>26</v>
      </c>
      <c r="L44" s="16">
        <v>17</v>
      </c>
      <c r="M44" s="16"/>
      <c r="N44" s="19">
        <f t="shared" si="16"/>
        <v>0.92600000000000005</v>
      </c>
      <c r="O44" s="19">
        <f t="shared" si="17"/>
        <v>12.259</v>
      </c>
      <c r="P44" s="19">
        <f t="shared" si="18"/>
        <v>5.4809999999999999</v>
      </c>
      <c r="Q44" s="19">
        <f t="shared" si="19"/>
        <v>1.9259999999999999</v>
      </c>
      <c r="R44" s="19">
        <f t="shared" si="20"/>
        <v>0.96299999999999997</v>
      </c>
      <c r="S44" s="19">
        <f t="shared" si="21"/>
        <v>0.63</v>
      </c>
      <c r="T44" s="20"/>
      <c r="U44" s="21">
        <f t="shared" si="22"/>
        <v>15</v>
      </c>
      <c r="V44" s="21">
        <f t="shared" si="23"/>
        <v>54</v>
      </c>
      <c r="W44" s="21">
        <f t="shared" si="24"/>
        <v>19</v>
      </c>
      <c r="X44" s="21">
        <f t="shared" si="25"/>
        <v>46</v>
      </c>
      <c r="Y44" s="21">
        <f t="shared" si="26"/>
        <v>27</v>
      </c>
      <c r="Z44" s="21">
        <f t="shared" si="27"/>
        <v>57</v>
      </c>
      <c r="AA44" s="21">
        <f t="shared" si="28"/>
        <v>33</v>
      </c>
      <c r="AB44" s="21">
        <f t="shared" si="29"/>
        <v>35</v>
      </c>
      <c r="AC44" s="21"/>
      <c r="AD44" s="30">
        <f t="shared" si="30"/>
        <v>286</v>
      </c>
      <c r="AE44" s="27">
        <f t="shared" si="31"/>
        <v>43</v>
      </c>
    </row>
    <row r="45" spans="1:43" ht="26.25" customHeight="1">
      <c r="A45" s="15" t="s">
        <v>63</v>
      </c>
      <c r="B45" s="15" t="s">
        <v>54</v>
      </c>
      <c r="C45" s="16"/>
      <c r="D45" s="17">
        <v>29</v>
      </c>
      <c r="E45" s="18">
        <v>0.4466</v>
      </c>
      <c r="F45" s="18">
        <v>0.88680000000000003</v>
      </c>
      <c r="G45" s="16">
        <v>18</v>
      </c>
      <c r="H45" s="16">
        <v>388</v>
      </c>
      <c r="I45" s="16">
        <v>161</v>
      </c>
      <c r="J45" s="16">
        <v>56</v>
      </c>
      <c r="K45" s="16">
        <v>23</v>
      </c>
      <c r="L45" s="16">
        <v>10</v>
      </c>
      <c r="M45" s="16"/>
      <c r="N45" s="19">
        <f t="shared" si="16"/>
        <v>0.621</v>
      </c>
      <c r="O45" s="19">
        <f t="shared" si="17"/>
        <v>13.379</v>
      </c>
      <c r="P45" s="19">
        <f t="shared" si="18"/>
        <v>5.5519999999999996</v>
      </c>
      <c r="Q45" s="19">
        <f t="shared" si="19"/>
        <v>1.931</v>
      </c>
      <c r="R45" s="19">
        <f t="shared" si="20"/>
        <v>0.79300000000000004</v>
      </c>
      <c r="S45" s="19">
        <f t="shared" si="21"/>
        <v>0.34499999999999997</v>
      </c>
      <c r="T45" s="20"/>
      <c r="U45" s="21">
        <f t="shared" si="22"/>
        <v>28</v>
      </c>
      <c r="V45" s="21">
        <f t="shared" si="23"/>
        <v>1</v>
      </c>
      <c r="W45" s="21">
        <f t="shared" si="24"/>
        <v>40</v>
      </c>
      <c r="X45" s="21">
        <f t="shared" si="25"/>
        <v>29</v>
      </c>
      <c r="Y45" s="21">
        <f t="shared" si="26"/>
        <v>24</v>
      </c>
      <c r="Z45" s="21">
        <f t="shared" si="27"/>
        <v>56</v>
      </c>
      <c r="AA45" s="21">
        <f t="shared" si="28"/>
        <v>53</v>
      </c>
      <c r="AB45" s="21">
        <f t="shared" si="29"/>
        <v>58</v>
      </c>
      <c r="AC45" s="21"/>
      <c r="AD45" s="30">
        <f t="shared" si="30"/>
        <v>289</v>
      </c>
      <c r="AE45" s="27">
        <f t="shared" si="31"/>
        <v>44</v>
      </c>
    </row>
    <row r="46" spans="1:43" ht="26.25" customHeight="1">
      <c r="A46" s="15" t="s">
        <v>64</v>
      </c>
      <c r="B46" s="15" t="s">
        <v>54</v>
      </c>
      <c r="C46" s="16"/>
      <c r="D46" s="15">
        <v>29</v>
      </c>
      <c r="E46" s="18">
        <v>0.4536</v>
      </c>
      <c r="F46" s="18">
        <v>0.66279999999999994</v>
      </c>
      <c r="G46" s="16">
        <v>17</v>
      </c>
      <c r="H46" s="16">
        <v>348</v>
      </c>
      <c r="I46" s="16">
        <v>143</v>
      </c>
      <c r="J46" s="16">
        <v>85</v>
      </c>
      <c r="K46" s="16">
        <v>33</v>
      </c>
      <c r="L46" s="16">
        <v>19</v>
      </c>
      <c r="M46" s="16"/>
      <c r="N46" s="19">
        <f t="shared" si="16"/>
        <v>0.58599999999999997</v>
      </c>
      <c r="O46" s="19">
        <f t="shared" si="17"/>
        <v>12</v>
      </c>
      <c r="P46" s="19">
        <f t="shared" si="18"/>
        <v>4.931</v>
      </c>
      <c r="Q46" s="19">
        <f t="shared" si="19"/>
        <v>2.931</v>
      </c>
      <c r="R46" s="19">
        <f t="shared" si="20"/>
        <v>1.1379999999999999</v>
      </c>
      <c r="S46" s="19">
        <f t="shared" si="21"/>
        <v>0.65500000000000003</v>
      </c>
      <c r="T46" s="20"/>
      <c r="U46" s="21">
        <f t="shared" si="22"/>
        <v>22</v>
      </c>
      <c r="V46" s="21">
        <f t="shared" si="23"/>
        <v>58</v>
      </c>
      <c r="W46" s="21">
        <f t="shared" si="24"/>
        <v>46</v>
      </c>
      <c r="X46" s="21">
        <f t="shared" si="25"/>
        <v>50</v>
      </c>
      <c r="Y46" s="21">
        <f t="shared" si="26"/>
        <v>46</v>
      </c>
      <c r="Z46" s="21">
        <f t="shared" si="27"/>
        <v>25</v>
      </c>
      <c r="AA46" s="21">
        <f t="shared" si="28"/>
        <v>15</v>
      </c>
      <c r="AB46" s="21">
        <f t="shared" si="29"/>
        <v>28</v>
      </c>
      <c r="AC46" s="21"/>
      <c r="AD46" s="30">
        <f t="shared" si="30"/>
        <v>290</v>
      </c>
      <c r="AE46" s="27">
        <f t="shared" si="31"/>
        <v>45</v>
      </c>
    </row>
    <row r="47" spans="1:43" ht="26.25" customHeight="1">
      <c r="A47" s="15" t="s">
        <v>75</v>
      </c>
      <c r="B47" s="15" t="s">
        <v>67</v>
      </c>
      <c r="C47" s="16"/>
      <c r="D47" s="15">
        <v>30</v>
      </c>
      <c r="E47" s="18">
        <v>0.44169999999999998</v>
      </c>
      <c r="F47" s="18">
        <v>0.75</v>
      </c>
      <c r="G47" s="16">
        <v>30</v>
      </c>
      <c r="H47" s="16">
        <v>375</v>
      </c>
      <c r="I47" s="16">
        <v>146</v>
      </c>
      <c r="J47" s="16">
        <v>84</v>
      </c>
      <c r="K47" s="16">
        <v>26</v>
      </c>
      <c r="L47" s="16">
        <v>15</v>
      </c>
      <c r="M47" s="16"/>
      <c r="N47" s="19">
        <f t="shared" si="16"/>
        <v>1</v>
      </c>
      <c r="O47" s="19">
        <f t="shared" si="17"/>
        <v>12.5</v>
      </c>
      <c r="P47" s="19">
        <f t="shared" si="18"/>
        <v>4.867</v>
      </c>
      <c r="Q47" s="19">
        <f t="shared" si="19"/>
        <v>2.8</v>
      </c>
      <c r="R47" s="19">
        <f t="shared" si="20"/>
        <v>0.86699999999999999</v>
      </c>
      <c r="S47" s="19">
        <f t="shared" si="21"/>
        <v>0.5</v>
      </c>
      <c r="T47" s="20"/>
      <c r="U47" s="21">
        <f t="shared" si="22"/>
        <v>32</v>
      </c>
      <c r="V47" s="21">
        <f t="shared" si="23"/>
        <v>31</v>
      </c>
      <c r="W47" s="21">
        <f t="shared" si="24"/>
        <v>11</v>
      </c>
      <c r="X47" s="21">
        <f t="shared" si="25"/>
        <v>42</v>
      </c>
      <c r="Y47" s="21">
        <f t="shared" si="26"/>
        <v>48</v>
      </c>
      <c r="Z47" s="21">
        <f t="shared" si="27"/>
        <v>36</v>
      </c>
      <c r="AA47" s="21">
        <f t="shared" si="28"/>
        <v>46</v>
      </c>
      <c r="AB47" s="21">
        <f t="shared" si="29"/>
        <v>49</v>
      </c>
      <c r="AC47" s="21"/>
      <c r="AD47" s="30">
        <f t="shared" si="30"/>
        <v>295</v>
      </c>
      <c r="AE47" s="27">
        <f t="shared" si="31"/>
        <v>46</v>
      </c>
    </row>
    <row r="48" spans="1:43" ht="26.25" customHeight="1">
      <c r="A48" s="15" t="s">
        <v>88</v>
      </c>
      <c r="B48" s="15" t="s">
        <v>80</v>
      </c>
      <c r="C48" s="16"/>
      <c r="D48" s="17">
        <v>31</v>
      </c>
      <c r="E48" s="18">
        <v>0.44919999999999999</v>
      </c>
      <c r="F48" s="18">
        <v>0.68289999999999995</v>
      </c>
      <c r="G48" s="16">
        <v>19</v>
      </c>
      <c r="H48" s="16">
        <v>349</v>
      </c>
      <c r="I48" s="16">
        <v>209</v>
      </c>
      <c r="J48" s="16">
        <v>81</v>
      </c>
      <c r="K48" s="16">
        <v>29</v>
      </c>
      <c r="L48" s="16">
        <v>19</v>
      </c>
      <c r="M48" s="16"/>
      <c r="N48" s="19">
        <f t="shared" si="16"/>
        <v>0.61299999999999999</v>
      </c>
      <c r="O48" s="19">
        <f t="shared" si="17"/>
        <v>11.257999999999999</v>
      </c>
      <c r="P48" s="19">
        <f t="shared" si="18"/>
        <v>6.742</v>
      </c>
      <c r="Q48" s="19">
        <f t="shared" si="19"/>
        <v>2.613</v>
      </c>
      <c r="R48" s="19">
        <f t="shared" si="20"/>
        <v>0.93500000000000005</v>
      </c>
      <c r="S48" s="19">
        <f t="shared" si="21"/>
        <v>0.61299999999999999</v>
      </c>
      <c r="T48" s="20"/>
      <c r="U48" s="21">
        <f t="shared" si="22"/>
        <v>25</v>
      </c>
      <c r="V48" s="21">
        <f t="shared" si="23"/>
        <v>55</v>
      </c>
      <c r="W48" s="21">
        <f t="shared" si="24"/>
        <v>43</v>
      </c>
      <c r="X48" s="21">
        <f t="shared" si="25"/>
        <v>57</v>
      </c>
      <c r="Y48" s="21">
        <f t="shared" si="26"/>
        <v>1</v>
      </c>
      <c r="Z48" s="21">
        <f t="shared" si="27"/>
        <v>42</v>
      </c>
      <c r="AA48" s="21">
        <f t="shared" si="28"/>
        <v>36</v>
      </c>
      <c r="AB48" s="21">
        <f t="shared" si="29"/>
        <v>37</v>
      </c>
      <c r="AC48" s="21"/>
      <c r="AD48" s="30">
        <f t="shared" si="30"/>
        <v>296</v>
      </c>
      <c r="AE48" s="27">
        <f t="shared" si="31"/>
        <v>47</v>
      </c>
    </row>
    <row r="49" spans="1:43" ht="26.25" customHeight="1">
      <c r="A49" s="15" t="s">
        <v>79</v>
      </c>
      <c r="B49" s="15" t="s">
        <v>67</v>
      </c>
      <c r="C49" s="16"/>
      <c r="D49" s="17">
        <v>25</v>
      </c>
      <c r="E49" s="18">
        <v>0.38969999999999999</v>
      </c>
      <c r="F49" s="18">
        <v>0.77629999999999999</v>
      </c>
      <c r="G49" s="16">
        <v>15</v>
      </c>
      <c r="H49" s="16">
        <v>357</v>
      </c>
      <c r="I49" s="16">
        <v>115</v>
      </c>
      <c r="J49" s="16">
        <v>79</v>
      </c>
      <c r="K49" s="16">
        <v>18</v>
      </c>
      <c r="L49" s="16">
        <v>16</v>
      </c>
      <c r="M49" s="16"/>
      <c r="N49" s="19">
        <f t="shared" si="16"/>
        <v>0.6</v>
      </c>
      <c r="O49" s="19">
        <f t="shared" si="17"/>
        <v>14.28</v>
      </c>
      <c r="P49" s="19">
        <f t="shared" si="18"/>
        <v>4.5999999999999996</v>
      </c>
      <c r="Q49" s="19">
        <f t="shared" si="19"/>
        <v>3.16</v>
      </c>
      <c r="R49" s="19">
        <f t="shared" si="20"/>
        <v>0.72</v>
      </c>
      <c r="S49" s="19">
        <f t="shared" si="21"/>
        <v>0.64</v>
      </c>
      <c r="T49" s="20"/>
      <c r="U49" s="21">
        <f t="shared" si="22"/>
        <v>58</v>
      </c>
      <c r="V49" s="21">
        <f t="shared" si="23"/>
        <v>20</v>
      </c>
      <c r="W49" s="21">
        <f t="shared" si="24"/>
        <v>44</v>
      </c>
      <c r="X49" s="21">
        <f t="shared" si="25"/>
        <v>14</v>
      </c>
      <c r="Y49" s="21">
        <f t="shared" si="26"/>
        <v>54</v>
      </c>
      <c r="Z49" s="21">
        <f t="shared" si="27"/>
        <v>18</v>
      </c>
      <c r="AA49" s="21">
        <f t="shared" si="28"/>
        <v>55</v>
      </c>
      <c r="AB49" s="21">
        <f t="shared" si="29"/>
        <v>33</v>
      </c>
      <c r="AC49" s="21"/>
      <c r="AD49" s="30">
        <f t="shared" si="30"/>
        <v>296</v>
      </c>
      <c r="AE49" s="27">
        <f t="shared" si="31"/>
        <v>47</v>
      </c>
    </row>
    <row r="50" spans="1:43" ht="26.25" customHeight="1">
      <c r="A50" s="15" t="s">
        <v>86</v>
      </c>
      <c r="B50" s="15" t="s">
        <v>80</v>
      </c>
      <c r="C50" s="16"/>
      <c r="D50" s="15">
        <v>30</v>
      </c>
      <c r="E50" s="18">
        <v>0.43390000000000001</v>
      </c>
      <c r="F50" s="18">
        <v>0.68479999999999996</v>
      </c>
      <c r="G50" s="16">
        <v>25</v>
      </c>
      <c r="H50" s="16">
        <v>344</v>
      </c>
      <c r="I50" s="16">
        <v>181</v>
      </c>
      <c r="J50" s="16">
        <v>68</v>
      </c>
      <c r="K50" s="16">
        <v>25</v>
      </c>
      <c r="L50" s="16">
        <v>25</v>
      </c>
      <c r="M50" s="16"/>
      <c r="N50" s="19">
        <f t="shared" si="16"/>
        <v>0.83299999999999996</v>
      </c>
      <c r="O50" s="19">
        <f t="shared" si="17"/>
        <v>11.467000000000001</v>
      </c>
      <c r="P50" s="19">
        <f t="shared" si="18"/>
        <v>6.0330000000000004</v>
      </c>
      <c r="Q50" s="19">
        <f t="shared" si="19"/>
        <v>2.2669999999999999</v>
      </c>
      <c r="R50" s="19">
        <f t="shared" si="20"/>
        <v>0.83299999999999996</v>
      </c>
      <c r="S50" s="19">
        <f t="shared" si="21"/>
        <v>0.83299999999999996</v>
      </c>
      <c r="T50" s="20"/>
      <c r="U50" s="21">
        <f t="shared" si="22"/>
        <v>39</v>
      </c>
      <c r="V50" s="21">
        <f t="shared" si="23"/>
        <v>53</v>
      </c>
      <c r="W50" s="21">
        <f t="shared" si="24"/>
        <v>25</v>
      </c>
      <c r="X50" s="21">
        <f t="shared" si="25"/>
        <v>56</v>
      </c>
      <c r="Y50" s="21">
        <f t="shared" si="26"/>
        <v>15</v>
      </c>
      <c r="Z50" s="21">
        <f t="shared" si="27"/>
        <v>51</v>
      </c>
      <c r="AA50" s="21">
        <f t="shared" si="28"/>
        <v>48</v>
      </c>
      <c r="AB50" s="21">
        <f t="shared" si="29"/>
        <v>11</v>
      </c>
      <c r="AC50" s="21"/>
      <c r="AD50" s="30">
        <f t="shared" si="30"/>
        <v>298</v>
      </c>
      <c r="AE50" s="27">
        <f t="shared" si="31"/>
        <v>49</v>
      </c>
    </row>
    <row r="51" spans="1:43" ht="26.25" customHeight="1">
      <c r="A51" s="15" t="s">
        <v>49</v>
      </c>
      <c r="B51" s="15" t="s">
        <v>40</v>
      </c>
      <c r="C51" s="17"/>
      <c r="D51" s="15">
        <v>29</v>
      </c>
      <c r="E51" s="18">
        <v>0.47499999999999998</v>
      </c>
      <c r="F51" s="18">
        <v>0.67569999999999997</v>
      </c>
      <c r="G51" s="16">
        <v>19</v>
      </c>
      <c r="H51" s="16">
        <v>398</v>
      </c>
      <c r="I51" s="16">
        <v>175</v>
      </c>
      <c r="J51" s="16">
        <v>50</v>
      </c>
      <c r="K51" s="16">
        <v>20</v>
      </c>
      <c r="L51" s="16">
        <v>18</v>
      </c>
      <c r="M51" s="16"/>
      <c r="N51" s="19">
        <f t="shared" si="16"/>
        <v>0.65500000000000003</v>
      </c>
      <c r="O51" s="19">
        <f t="shared" si="17"/>
        <v>13.724</v>
      </c>
      <c r="P51" s="19">
        <f t="shared" si="18"/>
        <v>6.0339999999999998</v>
      </c>
      <c r="Q51" s="19">
        <f t="shared" si="19"/>
        <v>1.724</v>
      </c>
      <c r="R51" s="19">
        <f t="shared" si="20"/>
        <v>0.69</v>
      </c>
      <c r="S51" s="19">
        <f t="shared" si="21"/>
        <v>0.621</v>
      </c>
      <c r="T51" s="20"/>
      <c r="U51" s="21">
        <f t="shared" si="22"/>
        <v>12</v>
      </c>
      <c r="V51" s="21">
        <f t="shared" si="23"/>
        <v>56</v>
      </c>
      <c r="W51" s="21">
        <f t="shared" si="24"/>
        <v>38</v>
      </c>
      <c r="X51" s="21">
        <f t="shared" si="25"/>
        <v>25</v>
      </c>
      <c r="Y51" s="21">
        <f t="shared" si="26"/>
        <v>13</v>
      </c>
      <c r="Z51" s="21">
        <f t="shared" si="27"/>
        <v>60</v>
      </c>
      <c r="AA51" s="21">
        <f t="shared" si="28"/>
        <v>58</v>
      </c>
      <c r="AB51" s="21">
        <f t="shared" si="29"/>
        <v>36</v>
      </c>
      <c r="AC51" s="21"/>
      <c r="AD51" s="30">
        <f t="shared" si="30"/>
        <v>298</v>
      </c>
      <c r="AE51" s="27">
        <f t="shared" si="31"/>
        <v>49</v>
      </c>
    </row>
    <row r="52" spans="1:43" ht="26.25" customHeight="1">
      <c r="A52" s="15" t="s">
        <v>92</v>
      </c>
      <c r="B52" s="15" t="s">
        <v>80</v>
      </c>
      <c r="C52" s="16"/>
      <c r="D52" s="15">
        <v>35</v>
      </c>
      <c r="E52" s="18">
        <v>0.43990000000000001</v>
      </c>
      <c r="F52" s="18">
        <v>0.74839999999999995</v>
      </c>
      <c r="G52" s="16">
        <v>27</v>
      </c>
      <c r="H52" s="16">
        <v>490</v>
      </c>
      <c r="I52" s="16">
        <v>188</v>
      </c>
      <c r="J52" s="16">
        <v>61</v>
      </c>
      <c r="K52" s="16">
        <v>33</v>
      </c>
      <c r="L52" s="16">
        <v>12</v>
      </c>
      <c r="M52" s="16"/>
      <c r="N52" s="19">
        <f t="shared" si="16"/>
        <v>0.77100000000000002</v>
      </c>
      <c r="O52" s="19">
        <f t="shared" si="17"/>
        <v>14</v>
      </c>
      <c r="P52" s="19">
        <f t="shared" si="18"/>
        <v>5.3710000000000004</v>
      </c>
      <c r="Q52" s="19">
        <f t="shared" si="19"/>
        <v>1.7430000000000001</v>
      </c>
      <c r="R52" s="19">
        <f t="shared" si="20"/>
        <v>0.94299999999999995</v>
      </c>
      <c r="S52" s="19">
        <f t="shared" si="21"/>
        <v>0.34300000000000003</v>
      </c>
      <c r="T52" s="20"/>
      <c r="U52" s="21">
        <f t="shared" si="22"/>
        <v>34</v>
      </c>
      <c r="V52" s="21">
        <f t="shared" si="23"/>
        <v>35</v>
      </c>
      <c r="W52" s="21">
        <f t="shared" si="24"/>
        <v>27</v>
      </c>
      <c r="X52" s="21">
        <f t="shared" si="25"/>
        <v>23</v>
      </c>
      <c r="Y52" s="21">
        <f t="shared" si="26"/>
        <v>32</v>
      </c>
      <c r="Z52" s="21">
        <f t="shared" si="27"/>
        <v>59</v>
      </c>
      <c r="AA52" s="21">
        <f t="shared" si="28"/>
        <v>34</v>
      </c>
      <c r="AB52" s="21">
        <f t="shared" si="29"/>
        <v>59</v>
      </c>
      <c r="AC52" s="21"/>
      <c r="AD52" s="30">
        <f t="shared" si="30"/>
        <v>303</v>
      </c>
      <c r="AE52" s="27">
        <f t="shared" si="31"/>
        <v>51</v>
      </c>
    </row>
    <row r="53" spans="1:43" s="7" customFormat="1">
      <c r="A53" s="37" t="s">
        <v>66</v>
      </c>
      <c r="B53" s="37" t="s">
        <v>54</v>
      </c>
      <c r="C53" s="38"/>
      <c r="D53" s="37">
        <v>28</v>
      </c>
      <c r="E53" s="39">
        <v>0.39550000000000002</v>
      </c>
      <c r="F53" s="39">
        <v>0.75</v>
      </c>
      <c r="G53" s="38">
        <v>30</v>
      </c>
      <c r="H53" s="38">
        <v>357</v>
      </c>
      <c r="I53" s="38">
        <v>124</v>
      </c>
      <c r="J53" s="38">
        <v>77</v>
      </c>
      <c r="K53" s="38">
        <v>23</v>
      </c>
      <c r="L53" s="38">
        <v>19</v>
      </c>
      <c r="M53" s="38"/>
      <c r="N53" s="41">
        <f t="shared" si="16"/>
        <v>1.071</v>
      </c>
      <c r="O53" s="41">
        <f t="shared" si="17"/>
        <v>12.75</v>
      </c>
      <c r="P53" s="41">
        <f t="shared" si="18"/>
        <v>4.4290000000000003</v>
      </c>
      <c r="Q53" s="41">
        <f t="shared" si="19"/>
        <v>2.75</v>
      </c>
      <c r="R53" s="41">
        <f t="shared" si="20"/>
        <v>0.82099999999999995</v>
      </c>
      <c r="S53" s="41">
        <f t="shared" si="21"/>
        <v>0.67900000000000005</v>
      </c>
      <c r="T53" s="42"/>
      <c r="U53" s="44">
        <f t="shared" si="22"/>
        <v>57</v>
      </c>
      <c r="V53" s="44">
        <f t="shared" si="23"/>
        <v>31</v>
      </c>
      <c r="W53" s="44">
        <f t="shared" si="24"/>
        <v>7</v>
      </c>
      <c r="X53" s="44">
        <f t="shared" si="25"/>
        <v>38</v>
      </c>
      <c r="Y53" s="44">
        <f t="shared" si="26"/>
        <v>58</v>
      </c>
      <c r="Z53" s="44">
        <f t="shared" si="27"/>
        <v>37</v>
      </c>
      <c r="AA53" s="44">
        <f t="shared" si="28"/>
        <v>51</v>
      </c>
      <c r="AB53" s="44">
        <f t="shared" si="29"/>
        <v>26</v>
      </c>
      <c r="AC53" s="44"/>
      <c r="AD53" s="46">
        <f t="shared" si="30"/>
        <v>305</v>
      </c>
      <c r="AE53" s="48">
        <f t="shared" si="31"/>
        <v>52</v>
      </c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</row>
    <row r="54" spans="1:43" ht="26.25" customHeight="1">
      <c r="A54" s="15" t="s">
        <v>78</v>
      </c>
      <c r="B54" s="15" t="s">
        <v>67</v>
      </c>
      <c r="C54" s="16"/>
      <c r="D54" s="15">
        <v>25</v>
      </c>
      <c r="E54" s="18">
        <v>0.42959999999999998</v>
      </c>
      <c r="F54" s="18">
        <v>0.71619999999999995</v>
      </c>
      <c r="G54" s="16">
        <v>9</v>
      </c>
      <c r="H54" s="16">
        <v>335</v>
      </c>
      <c r="I54" s="16">
        <v>155</v>
      </c>
      <c r="J54" s="16">
        <v>53</v>
      </c>
      <c r="K54" s="16">
        <v>22</v>
      </c>
      <c r="L54" s="16">
        <v>17</v>
      </c>
      <c r="M54" s="16"/>
      <c r="N54" s="19">
        <f t="shared" si="16"/>
        <v>0.36</v>
      </c>
      <c r="O54" s="19">
        <f t="shared" si="17"/>
        <v>13.4</v>
      </c>
      <c r="P54" s="19">
        <f t="shared" si="18"/>
        <v>6.2</v>
      </c>
      <c r="Q54" s="19">
        <f t="shared" si="19"/>
        <v>2.12</v>
      </c>
      <c r="R54" s="19">
        <f t="shared" si="20"/>
        <v>0.88</v>
      </c>
      <c r="S54" s="19">
        <f t="shared" si="21"/>
        <v>0.68</v>
      </c>
      <c r="T54" s="20"/>
      <c r="U54" s="21">
        <f t="shared" si="22"/>
        <v>42</v>
      </c>
      <c r="V54" s="21">
        <f t="shared" si="23"/>
        <v>46</v>
      </c>
      <c r="W54" s="21">
        <f t="shared" si="24"/>
        <v>60</v>
      </c>
      <c r="X54" s="21">
        <f t="shared" si="25"/>
        <v>28</v>
      </c>
      <c r="Y54" s="21">
        <f t="shared" si="26"/>
        <v>8</v>
      </c>
      <c r="Z54" s="21">
        <f t="shared" si="27"/>
        <v>55</v>
      </c>
      <c r="AA54" s="21">
        <f t="shared" si="28"/>
        <v>43</v>
      </c>
      <c r="AB54" s="21">
        <f t="shared" si="29"/>
        <v>25</v>
      </c>
      <c r="AC54" s="21"/>
      <c r="AD54" s="30">
        <f t="shared" si="30"/>
        <v>307</v>
      </c>
      <c r="AE54" s="27">
        <f t="shared" si="31"/>
        <v>53</v>
      </c>
    </row>
    <row r="55" spans="1:43" ht="26.25" customHeight="1">
      <c r="A55" s="16" t="s">
        <v>36</v>
      </c>
      <c r="B55" s="15" t="s">
        <v>39</v>
      </c>
      <c r="C55" s="16"/>
      <c r="D55" s="16">
        <v>31</v>
      </c>
      <c r="E55" s="18">
        <v>0.42480000000000001</v>
      </c>
      <c r="F55" s="18">
        <v>0.77080000000000004</v>
      </c>
      <c r="G55" s="16">
        <v>22</v>
      </c>
      <c r="H55" s="16">
        <v>356</v>
      </c>
      <c r="I55" s="16">
        <v>148</v>
      </c>
      <c r="J55" s="16">
        <v>92</v>
      </c>
      <c r="K55" s="16">
        <v>27</v>
      </c>
      <c r="L55" s="16">
        <v>20</v>
      </c>
      <c r="M55" s="16"/>
      <c r="N55" s="19">
        <f t="shared" si="16"/>
        <v>0.71</v>
      </c>
      <c r="O55" s="19">
        <f t="shared" si="17"/>
        <v>11.484</v>
      </c>
      <c r="P55" s="19">
        <f t="shared" si="18"/>
        <v>4.774</v>
      </c>
      <c r="Q55" s="19">
        <f t="shared" si="19"/>
        <v>2.968</v>
      </c>
      <c r="R55" s="19">
        <f t="shared" si="20"/>
        <v>0.871</v>
      </c>
      <c r="S55" s="19">
        <f t="shared" si="21"/>
        <v>0.64500000000000002</v>
      </c>
      <c r="T55" s="20"/>
      <c r="U55" s="21">
        <f t="shared" si="22"/>
        <v>47</v>
      </c>
      <c r="V55" s="21">
        <f t="shared" si="23"/>
        <v>22</v>
      </c>
      <c r="W55" s="21">
        <f t="shared" si="24"/>
        <v>34</v>
      </c>
      <c r="X55" s="21">
        <f t="shared" si="25"/>
        <v>55</v>
      </c>
      <c r="Y55" s="21">
        <f t="shared" si="26"/>
        <v>50</v>
      </c>
      <c r="Z55" s="21">
        <f t="shared" si="27"/>
        <v>24</v>
      </c>
      <c r="AA55" s="21">
        <f t="shared" si="28"/>
        <v>45</v>
      </c>
      <c r="AB55" s="21">
        <f t="shared" si="29"/>
        <v>31</v>
      </c>
      <c r="AC55" s="21"/>
      <c r="AD55" s="30">
        <f t="shared" si="30"/>
        <v>308</v>
      </c>
      <c r="AE55" s="27">
        <f t="shared" si="31"/>
        <v>54</v>
      </c>
    </row>
    <row r="56" spans="1:43" ht="26.25" customHeight="1">
      <c r="A56" s="15" t="s">
        <v>89</v>
      </c>
      <c r="B56" s="15" t="s">
        <v>80</v>
      </c>
      <c r="C56" s="16"/>
      <c r="D56" s="15">
        <v>32</v>
      </c>
      <c r="E56" s="18">
        <v>0.40560000000000002</v>
      </c>
      <c r="F56" s="18">
        <v>0.73470000000000002</v>
      </c>
      <c r="G56" s="16">
        <v>30</v>
      </c>
      <c r="H56" s="16">
        <v>394</v>
      </c>
      <c r="I56" s="16">
        <v>156</v>
      </c>
      <c r="J56" s="16">
        <v>69</v>
      </c>
      <c r="K56" s="16">
        <v>35</v>
      </c>
      <c r="L56" s="16">
        <v>18</v>
      </c>
      <c r="M56" s="16"/>
      <c r="N56" s="19">
        <f t="shared" si="16"/>
        <v>0.93799999999999994</v>
      </c>
      <c r="O56" s="19">
        <f t="shared" si="17"/>
        <v>12.313000000000001</v>
      </c>
      <c r="P56" s="19">
        <f t="shared" si="18"/>
        <v>4.875</v>
      </c>
      <c r="Q56" s="19">
        <f t="shared" si="19"/>
        <v>2.1560000000000001</v>
      </c>
      <c r="R56" s="19">
        <f t="shared" si="20"/>
        <v>1.0940000000000001</v>
      </c>
      <c r="S56" s="19">
        <f t="shared" si="21"/>
        <v>0.56299999999999994</v>
      </c>
      <c r="T56" s="20"/>
      <c r="U56" s="21">
        <f t="shared" si="22"/>
        <v>52</v>
      </c>
      <c r="V56" s="21">
        <f t="shared" si="23"/>
        <v>38</v>
      </c>
      <c r="W56" s="21">
        <f t="shared" si="24"/>
        <v>15</v>
      </c>
      <c r="X56" s="21">
        <f t="shared" si="25"/>
        <v>44</v>
      </c>
      <c r="Y56" s="21">
        <f t="shared" si="26"/>
        <v>47</v>
      </c>
      <c r="Z56" s="21">
        <f t="shared" si="27"/>
        <v>54</v>
      </c>
      <c r="AA56" s="21">
        <f t="shared" si="28"/>
        <v>20</v>
      </c>
      <c r="AB56" s="21">
        <f t="shared" si="29"/>
        <v>43</v>
      </c>
      <c r="AC56" s="21"/>
      <c r="AD56" s="30">
        <f t="shared" si="30"/>
        <v>313</v>
      </c>
      <c r="AE56" s="27">
        <f t="shared" si="31"/>
        <v>55</v>
      </c>
    </row>
    <row r="57" spans="1:43" ht="26.25" customHeight="1">
      <c r="A57" s="16" t="s">
        <v>33</v>
      </c>
      <c r="B57" s="15" t="s">
        <v>39</v>
      </c>
      <c r="C57" s="16"/>
      <c r="D57" s="16">
        <v>34</v>
      </c>
      <c r="E57" s="18">
        <v>0.43240000000000001</v>
      </c>
      <c r="F57" s="18">
        <v>0.70089999999999997</v>
      </c>
      <c r="G57" s="16">
        <v>16</v>
      </c>
      <c r="H57" s="16">
        <v>392</v>
      </c>
      <c r="I57" s="16">
        <v>185</v>
      </c>
      <c r="J57" s="16">
        <v>96</v>
      </c>
      <c r="K57" s="16">
        <v>27</v>
      </c>
      <c r="L57" s="16">
        <v>33</v>
      </c>
      <c r="M57" s="16"/>
      <c r="N57" s="19">
        <f t="shared" si="16"/>
        <v>0.47099999999999997</v>
      </c>
      <c r="O57" s="19">
        <f t="shared" si="17"/>
        <v>11.529</v>
      </c>
      <c r="P57" s="19">
        <f t="shared" si="18"/>
        <v>5.4409999999999998</v>
      </c>
      <c r="Q57" s="19">
        <f t="shared" si="19"/>
        <v>2.8239999999999998</v>
      </c>
      <c r="R57" s="19">
        <f t="shared" si="20"/>
        <v>0.79400000000000004</v>
      </c>
      <c r="S57" s="19">
        <f t="shared" si="21"/>
        <v>0.97099999999999997</v>
      </c>
      <c r="T57" s="20"/>
      <c r="U57" s="21">
        <f t="shared" si="22"/>
        <v>40</v>
      </c>
      <c r="V57" s="21">
        <f t="shared" si="23"/>
        <v>50</v>
      </c>
      <c r="W57" s="21">
        <f t="shared" si="24"/>
        <v>55</v>
      </c>
      <c r="X57" s="21">
        <f t="shared" si="25"/>
        <v>54</v>
      </c>
      <c r="Y57" s="21">
        <f t="shared" si="26"/>
        <v>30</v>
      </c>
      <c r="Z57" s="21">
        <f t="shared" si="27"/>
        <v>32</v>
      </c>
      <c r="AA57" s="21">
        <f t="shared" si="28"/>
        <v>52</v>
      </c>
      <c r="AB57" s="21">
        <f t="shared" si="29"/>
        <v>4</v>
      </c>
      <c r="AC57" s="21"/>
      <c r="AD57" s="30">
        <f t="shared" si="30"/>
        <v>317</v>
      </c>
      <c r="AE57" s="27">
        <f t="shared" si="31"/>
        <v>56</v>
      </c>
    </row>
    <row r="58" spans="1:43" ht="26.25" customHeight="1">
      <c r="A58" s="15" t="s">
        <v>53</v>
      </c>
      <c r="B58" s="15" t="s">
        <v>40</v>
      </c>
      <c r="C58" s="16"/>
      <c r="D58" s="15">
        <v>21</v>
      </c>
      <c r="E58" s="18">
        <v>0.44590000000000002</v>
      </c>
      <c r="F58" s="18">
        <v>0.72550000000000003</v>
      </c>
      <c r="G58" s="16">
        <v>12</v>
      </c>
      <c r="H58" s="16">
        <v>255</v>
      </c>
      <c r="I58" s="16">
        <v>95</v>
      </c>
      <c r="J58" s="16">
        <v>59</v>
      </c>
      <c r="K58" s="16">
        <v>24</v>
      </c>
      <c r="L58" s="16">
        <v>11</v>
      </c>
      <c r="M58" s="16"/>
      <c r="N58" s="19">
        <f t="shared" si="16"/>
        <v>0.57099999999999995</v>
      </c>
      <c r="O58" s="19">
        <f t="shared" si="17"/>
        <v>12.143000000000001</v>
      </c>
      <c r="P58" s="19">
        <f t="shared" si="18"/>
        <v>4.524</v>
      </c>
      <c r="Q58" s="19">
        <f t="shared" si="19"/>
        <v>2.81</v>
      </c>
      <c r="R58" s="19">
        <f t="shared" si="20"/>
        <v>1.143</v>
      </c>
      <c r="S58" s="19">
        <f t="shared" si="21"/>
        <v>0.52400000000000002</v>
      </c>
      <c r="T58" s="20"/>
      <c r="U58" s="21">
        <f t="shared" si="22"/>
        <v>29</v>
      </c>
      <c r="V58" s="21">
        <f t="shared" si="23"/>
        <v>43</v>
      </c>
      <c r="W58" s="21">
        <f t="shared" si="24"/>
        <v>47</v>
      </c>
      <c r="X58" s="21">
        <f t="shared" si="25"/>
        <v>48</v>
      </c>
      <c r="Y58" s="21">
        <f t="shared" si="26"/>
        <v>56</v>
      </c>
      <c r="Z58" s="21">
        <f t="shared" si="27"/>
        <v>35</v>
      </c>
      <c r="AA58" s="21">
        <f t="shared" si="28"/>
        <v>13</v>
      </c>
      <c r="AB58" s="21">
        <f t="shared" si="29"/>
        <v>48</v>
      </c>
      <c r="AC58" s="21"/>
      <c r="AD58" s="30">
        <f t="shared" si="30"/>
        <v>319</v>
      </c>
      <c r="AE58" s="27">
        <f t="shared" si="31"/>
        <v>57</v>
      </c>
    </row>
    <row r="59" spans="1:43" ht="26.25" customHeight="1">
      <c r="A59" s="15" t="s">
        <v>77</v>
      </c>
      <c r="B59" s="15" t="s">
        <v>67</v>
      </c>
      <c r="C59" s="16"/>
      <c r="D59" s="15">
        <v>29</v>
      </c>
      <c r="E59" s="18">
        <v>0.42809999999999998</v>
      </c>
      <c r="F59" s="18">
        <v>0.76</v>
      </c>
      <c r="G59" s="16">
        <v>18</v>
      </c>
      <c r="H59" s="16">
        <v>357</v>
      </c>
      <c r="I59" s="16">
        <v>157</v>
      </c>
      <c r="J59" s="16">
        <v>66</v>
      </c>
      <c r="K59" s="16">
        <v>27</v>
      </c>
      <c r="L59" s="16">
        <v>12</v>
      </c>
      <c r="M59" s="16"/>
      <c r="N59" s="19">
        <f t="shared" si="16"/>
        <v>0.621</v>
      </c>
      <c r="O59" s="19">
        <f t="shared" si="17"/>
        <v>12.31</v>
      </c>
      <c r="P59" s="19">
        <f t="shared" si="18"/>
        <v>5.4139999999999997</v>
      </c>
      <c r="Q59" s="19">
        <f t="shared" si="19"/>
        <v>2.2759999999999998</v>
      </c>
      <c r="R59" s="19">
        <f t="shared" si="20"/>
        <v>0.93100000000000005</v>
      </c>
      <c r="S59" s="19">
        <f t="shared" si="21"/>
        <v>0.41399999999999998</v>
      </c>
      <c r="T59" s="20"/>
      <c r="U59" s="21">
        <f t="shared" si="22"/>
        <v>44</v>
      </c>
      <c r="V59" s="21">
        <f t="shared" si="23"/>
        <v>28</v>
      </c>
      <c r="W59" s="21">
        <f t="shared" si="24"/>
        <v>40</v>
      </c>
      <c r="X59" s="21">
        <f t="shared" si="25"/>
        <v>45</v>
      </c>
      <c r="Y59" s="21">
        <f t="shared" si="26"/>
        <v>31</v>
      </c>
      <c r="Z59" s="21">
        <f t="shared" si="27"/>
        <v>50</v>
      </c>
      <c r="AA59" s="21">
        <f t="shared" si="28"/>
        <v>38</v>
      </c>
      <c r="AB59" s="21">
        <f t="shared" si="29"/>
        <v>54</v>
      </c>
      <c r="AC59" s="21"/>
      <c r="AD59" s="30">
        <f t="shared" si="30"/>
        <v>330</v>
      </c>
      <c r="AE59" s="27">
        <f t="shared" si="31"/>
        <v>58</v>
      </c>
    </row>
    <row r="60" spans="1:43" ht="26.25" customHeight="1">
      <c r="A60" s="16" t="s">
        <v>38</v>
      </c>
      <c r="B60" s="15" t="s">
        <v>39</v>
      </c>
      <c r="C60" s="16"/>
      <c r="D60" s="16">
        <v>29</v>
      </c>
      <c r="E60" s="18">
        <v>0.43769999999999998</v>
      </c>
      <c r="F60" s="18">
        <v>0.77270000000000005</v>
      </c>
      <c r="G60" s="16">
        <v>12</v>
      </c>
      <c r="H60" s="16">
        <v>309</v>
      </c>
      <c r="I60" s="16">
        <v>175</v>
      </c>
      <c r="J60" s="16">
        <v>63</v>
      </c>
      <c r="K60" s="16">
        <v>24</v>
      </c>
      <c r="L60" s="16">
        <v>17</v>
      </c>
      <c r="M60" s="16"/>
      <c r="N60" s="19">
        <f t="shared" si="16"/>
        <v>0.41399999999999998</v>
      </c>
      <c r="O60" s="19">
        <f t="shared" si="17"/>
        <v>10.654999999999999</v>
      </c>
      <c r="P60" s="19">
        <f t="shared" si="18"/>
        <v>6.0339999999999998</v>
      </c>
      <c r="Q60" s="19">
        <f t="shared" si="19"/>
        <v>2.1720000000000002</v>
      </c>
      <c r="R60" s="19">
        <f t="shared" si="20"/>
        <v>0.82799999999999996</v>
      </c>
      <c r="S60" s="19">
        <f t="shared" si="21"/>
        <v>0.58599999999999997</v>
      </c>
      <c r="T60" s="20"/>
      <c r="U60" s="21">
        <f t="shared" si="22"/>
        <v>36</v>
      </c>
      <c r="V60" s="21">
        <f t="shared" si="23"/>
        <v>21</v>
      </c>
      <c r="W60" s="21">
        <f t="shared" si="24"/>
        <v>59</v>
      </c>
      <c r="X60" s="21">
        <f t="shared" si="25"/>
        <v>59</v>
      </c>
      <c r="Y60" s="21">
        <f t="shared" si="26"/>
        <v>13</v>
      </c>
      <c r="Z60" s="21">
        <f t="shared" si="27"/>
        <v>53</v>
      </c>
      <c r="AA60" s="21">
        <f t="shared" si="28"/>
        <v>50</v>
      </c>
      <c r="AB60" s="21">
        <f t="shared" si="29"/>
        <v>40</v>
      </c>
      <c r="AC60" s="21"/>
      <c r="AD60" s="30">
        <f t="shared" si="30"/>
        <v>331</v>
      </c>
      <c r="AE60" s="27">
        <f t="shared" si="31"/>
        <v>59</v>
      </c>
    </row>
    <row r="61" spans="1:43" ht="26.25" customHeight="1">
      <c r="A61" s="15" t="s">
        <v>52</v>
      </c>
      <c r="B61" s="15" t="s">
        <v>40</v>
      </c>
      <c r="C61" s="17"/>
      <c r="D61" s="15">
        <v>31</v>
      </c>
      <c r="E61" s="18">
        <v>0.38479999999999998</v>
      </c>
      <c r="F61" s="18">
        <v>0.78</v>
      </c>
      <c r="G61" s="16">
        <v>23</v>
      </c>
      <c r="H61" s="16">
        <v>365</v>
      </c>
      <c r="I61" s="16">
        <v>141</v>
      </c>
      <c r="J61" s="16">
        <v>79</v>
      </c>
      <c r="K61" s="16">
        <v>17</v>
      </c>
      <c r="L61" s="16">
        <v>11</v>
      </c>
      <c r="M61" s="16"/>
      <c r="N61" s="19">
        <f t="shared" si="16"/>
        <v>0.74199999999999999</v>
      </c>
      <c r="O61" s="19">
        <f t="shared" si="17"/>
        <v>11.773999999999999</v>
      </c>
      <c r="P61" s="19">
        <f t="shared" si="18"/>
        <v>4.548</v>
      </c>
      <c r="Q61" s="19">
        <f t="shared" si="19"/>
        <v>2.548</v>
      </c>
      <c r="R61" s="19">
        <f t="shared" si="20"/>
        <v>0.54800000000000004</v>
      </c>
      <c r="S61" s="19">
        <f t="shared" si="21"/>
        <v>0.35499999999999998</v>
      </c>
      <c r="T61" s="20"/>
      <c r="U61" s="21">
        <f t="shared" si="22"/>
        <v>59</v>
      </c>
      <c r="V61" s="21">
        <f t="shared" si="23"/>
        <v>18</v>
      </c>
      <c r="W61" s="21">
        <f t="shared" si="24"/>
        <v>31</v>
      </c>
      <c r="X61" s="21">
        <f t="shared" si="25"/>
        <v>53</v>
      </c>
      <c r="Y61" s="21">
        <f t="shared" si="26"/>
        <v>55</v>
      </c>
      <c r="Z61" s="21">
        <f t="shared" si="27"/>
        <v>43</v>
      </c>
      <c r="AA61" s="21">
        <f t="shared" si="28"/>
        <v>60</v>
      </c>
      <c r="AB61" s="21">
        <f t="shared" si="29"/>
        <v>56</v>
      </c>
      <c r="AC61" s="21"/>
      <c r="AD61" s="30">
        <f t="shared" si="30"/>
        <v>375</v>
      </c>
      <c r="AE61" s="27">
        <f t="shared" si="31"/>
        <v>60</v>
      </c>
    </row>
    <row r="62" spans="1:43" ht="26.25" customHeight="1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40"/>
      <c r="O62" s="40"/>
      <c r="P62" s="40"/>
      <c r="Q62" s="40"/>
      <c r="R62" s="40"/>
      <c r="S62" s="40"/>
      <c r="T62" s="35"/>
      <c r="U62" s="43"/>
      <c r="V62" s="43"/>
      <c r="W62" s="43"/>
      <c r="X62" s="43"/>
      <c r="Y62" s="43"/>
      <c r="Z62" s="43"/>
      <c r="AA62" s="43"/>
      <c r="AB62" s="43"/>
      <c r="AC62" s="43"/>
      <c r="AD62" s="45"/>
      <c r="AE62" s="47"/>
    </row>
    <row r="63" spans="1:43" ht="26.25" customHeight="1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>
        <f>SUM(F63:L63)</f>
        <v>0</v>
      </c>
      <c r="N63" s="40"/>
      <c r="O63" s="40"/>
      <c r="P63" s="40"/>
      <c r="Q63" s="40"/>
      <c r="R63" s="40"/>
      <c r="S63" s="40"/>
      <c r="T63" s="35"/>
      <c r="U63" s="43"/>
      <c r="V63" s="43"/>
      <c r="W63" s="43"/>
      <c r="X63" s="43"/>
      <c r="Y63" s="43"/>
      <c r="Z63" s="43"/>
      <c r="AA63" s="43"/>
      <c r="AB63" s="43"/>
      <c r="AC63" s="43"/>
      <c r="AD63" s="45"/>
      <c r="AE63" s="47"/>
    </row>
    <row r="64" spans="1:43" ht="26.25" customHeight="1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>
        <f>SUM(F64:L64)</f>
        <v>0</v>
      </c>
      <c r="N64" s="40"/>
      <c r="O64" s="40"/>
      <c r="P64" s="40"/>
      <c r="Q64" s="40"/>
      <c r="R64" s="40"/>
      <c r="S64" s="40"/>
      <c r="T64" s="35"/>
      <c r="U64" s="43"/>
      <c r="V64" s="43"/>
      <c r="W64" s="43"/>
      <c r="X64" s="43"/>
      <c r="Y64" s="43"/>
      <c r="Z64" s="43"/>
      <c r="AA64" s="43"/>
      <c r="AB64" s="43"/>
      <c r="AC64" s="43"/>
      <c r="AD64" s="45"/>
      <c r="AE64" s="47"/>
    </row>
    <row r="65" spans="1:43" ht="26.25" customHeight="1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>
        <f>SUM(F65:L65)</f>
        <v>0</v>
      </c>
      <c r="N65" s="40"/>
      <c r="O65" s="40"/>
      <c r="P65" s="40"/>
      <c r="Q65" s="40"/>
      <c r="R65" s="40"/>
      <c r="S65" s="40"/>
      <c r="T65" s="35"/>
      <c r="U65" s="43"/>
      <c r="V65" s="43"/>
      <c r="W65" s="43"/>
      <c r="X65" s="43"/>
      <c r="Y65" s="43"/>
      <c r="Z65" s="43"/>
      <c r="AA65" s="43"/>
      <c r="AB65" s="43"/>
      <c r="AC65" s="43"/>
      <c r="AD65" s="45"/>
      <c r="AE65" s="47"/>
    </row>
    <row r="66" spans="1:43" s="7" customForma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>
        <f>SUM(F66:L66)</f>
        <v>0</v>
      </c>
      <c r="N66" s="6"/>
      <c r="O66" s="6"/>
      <c r="P66" s="6"/>
      <c r="Q66" s="6"/>
      <c r="R66" s="6"/>
      <c r="S66" s="6"/>
      <c r="U66" s="10"/>
      <c r="V66" s="10"/>
      <c r="W66" s="10"/>
      <c r="X66" s="10"/>
      <c r="Y66" s="10"/>
      <c r="Z66" s="10"/>
      <c r="AA66" s="10"/>
      <c r="AB66" s="10"/>
      <c r="AC66" s="10"/>
      <c r="AD66" s="31"/>
      <c r="AE66" s="28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</row>
    <row r="67" spans="1:43">
      <c r="A67" s="1"/>
      <c r="B67" s="1"/>
      <c r="C67" s="1"/>
      <c r="D67" s="1"/>
      <c r="E67" s="2"/>
      <c r="F67" s="2"/>
      <c r="G67" s="1"/>
      <c r="H67" s="1"/>
      <c r="I67" s="1"/>
      <c r="J67" s="1"/>
      <c r="K67" s="1"/>
      <c r="L67" s="1"/>
      <c r="M67" s="1"/>
      <c r="N67" s="11"/>
      <c r="O67" s="11"/>
      <c r="P67" s="11"/>
      <c r="Q67" s="11"/>
      <c r="R67" s="11"/>
      <c r="S67" s="11"/>
      <c r="U67" s="9"/>
      <c r="V67" s="9"/>
      <c r="W67" s="9"/>
      <c r="X67" s="9"/>
      <c r="Y67" s="9"/>
      <c r="Z67" s="9"/>
      <c r="AA67" s="9"/>
      <c r="AB67" s="9"/>
      <c r="AC67" s="9"/>
      <c r="AD67" s="32"/>
    </row>
    <row r="68" spans="1:43">
      <c r="A68" s="1"/>
      <c r="B68" s="1"/>
      <c r="C68" s="1"/>
      <c r="D68" s="1"/>
      <c r="E68" s="2"/>
      <c r="F68" s="2"/>
      <c r="G68" s="1"/>
      <c r="H68" s="1"/>
      <c r="I68" s="1"/>
      <c r="J68" s="1"/>
      <c r="K68" s="1"/>
      <c r="L68" s="1"/>
      <c r="M68" s="1"/>
      <c r="N68" s="11"/>
      <c r="O68" s="11"/>
      <c r="P68" s="11"/>
      <c r="Q68" s="11"/>
      <c r="R68" s="11"/>
      <c r="S68" s="11"/>
      <c r="U68" s="9"/>
      <c r="V68" s="9"/>
      <c r="W68" s="9"/>
      <c r="X68" s="9"/>
      <c r="Y68" s="9"/>
      <c r="Z68" s="9"/>
      <c r="AA68" s="9"/>
      <c r="AB68" s="9"/>
      <c r="AC68" s="9"/>
      <c r="AD68" s="32"/>
    </row>
    <row r="69" spans="1:43">
      <c r="A69" s="1"/>
      <c r="B69" s="1"/>
      <c r="C69" s="1"/>
      <c r="D69" s="1"/>
      <c r="E69" s="2"/>
      <c r="F69" s="2"/>
      <c r="G69" s="1"/>
      <c r="H69" s="1"/>
      <c r="I69" s="1"/>
      <c r="J69" s="1"/>
      <c r="K69" s="1"/>
      <c r="L69" s="1"/>
      <c r="M69" s="1"/>
      <c r="N69" s="23"/>
      <c r="O69" s="23"/>
      <c r="P69" s="23"/>
      <c r="Q69" s="23"/>
      <c r="R69" s="23"/>
      <c r="S69" s="23"/>
      <c r="V69" s="9"/>
      <c r="W69" s="9"/>
    </row>
    <row r="70" spans="1:43">
      <c r="W70" s="9"/>
    </row>
  </sheetData>
  <sortState ref="A2:AE66">
    <sortCondition ref="AE2:AE66"/>
  </sortState>
  <phoneticPr fontId="24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AE62"/>
  <sheetViews>
    <sheetView topLeftCell="L46" zoomScale="80" zoomScaleNormal="80" zoomScalePageLayoutView="80" workbookViewId="0">
      <selection activeCell="O62" sqref="O62"/>
    </sheetView>
  </sheetViews>
  <sheetFormatPr baseColWidth="10" defaultColWidth="8.83203125" defaultRowHeight="14"/>
  <cols>
    <col min="1" max="1" width="24.83203125" customWidth="1"/>
    <col min="2" max="2" width="18.6640625" customWidth="1"/>
    <col min="3" max="3" width="3.83203125" customWidth="1"/>
    <col min="4" max="31" width="10.6640625" customWidth="1"/>
  </cols>
  <sheetData>
    <row r="1" spans="1:31" ht="28">
      <c r="A1" s="3" t="s">
        <v>2</v>
      </c>
      <c r="B1" s="3" t="s">
        <v>41</v>
      </c>
      <c r="C1" s="12"/>
      <c r="D1" s="4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/>
      <c r="N1" s="22" t="s">
        <v>12</v>
      </c>
      <c r="O1" s="22" t="s">
        <v>13</v>
      </c>
      <c r="P1" s="22" t="s">
        <v>14</v>
      </c>
      <c r="Q1" s="22" t="s">
        <v>15</v>
      </c>
      <c r="R1" s="22" t="s">
        <v>16</v>
      </c>
      <c r="S1" s="22" t="s">
        <v>17</v>
      </c>
      <c r="T1" s="8"/>
      <c r="U1" s="3" t="s">
        <v>18</v>
      </c>
      <c r="V1" s="3" t="s">
        <v>19</v>
      </c>
      <c r="W1" s="3" t="s">
        <v>22</v>
      </c>
      <c r="X1" s="3" t="s">
        <v>21</v>
      </c>
      <c r="Y1" s="3" t="s">
        <v>20</v>
      </c>
      <c r="Z1" s="3" t="s">
        <v>23</v>
      </c>
      <c r="AA1" s="3" t="s">
        <v>24</v>
      </c>
      <c r="AB1" s="3" t="s">
        <v>25</v>
      </c>
      <c r="AC1" s="13"/>
      <c r="AD1" s="14" t="s">
        <v>93</v>
      </c>
      <c r="AE1" s="14" t="s">
        <v>26</v>
      </c>
    </row>
    <row r="2" spans="1:31">
      <c r="A2" s="16" t="s">
        <v>32</v>
      </c>
      <c r="B2" s="15" t="s">
        <v>39</v>
      </c>
      <c r="C2" s="16"/>
      <c r="D2" s="16">
        <v>65</v>
      </c>
      <c r="E2" s="18">
        <v>0.48209999999999997</v>
      </c>
      <c r="F2" s="18">
        <v>0.81299999999999994</v>
      </c>
      <c r="G2" s="16">
        <v>32</v>
      </c>
      <c r="H2" s="16">
        <v>1025</v>
      </c>
      <c r="I2" s="16">
        <v>332</v>
      </c>
      <c r="J2" s="16">
        <v>247</v>
      </c>
      <c r="K2" s="16">
        <v>77</v>
      </c>
      <c r="L2" s="16">
        <v>37</v>
      </c>
      <c r="M2" s="16"/>
      <c r="N2" s="19">
        <f t="shared" ref="N2:N33" si="0">G2/D2</f>
        <v>0.49199999999999999</v>
      </c>
      <c r="O2" s="19">
        <f t="shared" ref="O2:O33" si="1">H2/D2</f>
        <v>15.769</v>
      </c>
      <c r="P2" s="19">
        <f t="shared" ref="P2:P33" si="2">I2/D2</f>
        <v>5.1079999999999997</v>
      </c>
      <c r="Q2" s="19">
        <f t="shared" ref="Q2:Q33" si="3">J2/D2</f>
        <v>3.8</v>
      </c>
      <c r="R2" s="19">
        <f t="shared" ref="R2:R33" si="4">K2/D2</f>
        <v>1.1850000000000001</v>
      </c>
      <c r="S2" s="19">
        <f t="shared" ref="S2:S33" si="5">L2/D2</f>
        <v>0.56899999999999995</v>
      </c>
      <c r="T2" s="20"/>
      <c r="U2" s="21">
        <f t="shared" ref="U2:U33" si="6">RANK(E2,$E$2:$E$65,0)</f>
        <v>4</v>
      </c>
      <c r="V2" s="21">
        <f t="shared" ref="V2:V33" si="7">RANK(F2,$F$2:$F$65,0)</f>
        <v>5</v>
      </c>
      <c r="W2" s="21">
        <f t="shared" ref="W2:W33" si="8">RANK(N2,$N$2:$N$65,0)</f>
        <v>57</v>
      </c>
      <c r="X2" s="21">
        <f t="shared" ref="X2:X33" si="9">RANK(O2,$O$2:$O$65,0)</f>
        <v>1</v>
      </c>
      <c r="Y2" s="21">
        <f t="shared" ref="Y2:Y33" si="10">RANK(P2,$P$2:$P$65,0)</f>
        <v>46</v>
      </c>
      <c r="Z2" s="21">
        <f t="shared" ref="Z2:Z33" si="11">RANK(Q2,$Q$2:$Q$65,0)</f>
        <v>5</v>
      </c>
      <c r="AA2" s="21">
        <f t="shared" ref="AA2:AA33" si="12">RANK(R2,$R$2:$R$65,0)</f>
        <v>4</v>
      </c>
      <c r="AB2" s="21">
        <f t="shared" ref="AB2:AB33" si="13">RANK(S2,$S$2:$S$65,0)</f>
        <v>36</v>
      </c>
      <c r="AC2" s="21"/>
      <c r="AD2" s="30">
        <f t="shared" ref="AD2:AD33" si="14">SUM(U2:AB2)</f>
        <v>158</v>
      </c>
      <c r="AE2" s="27">
        <f t="shared" ref="AE2:AE33" si="15">RANK(AD2,$AD$2:$AD$65,1)</f>
        <v>5</v>
      </c>
    </row>
    <row r="3" spans="1:31" s="98" customFormat="1">
      <c r="A3" s="15" t="s">
        <v>27</v>
      </c>
      <c r="B3" s="15" t="s">
        <v>39</v>
      </c>
      <c r="C3" s="16"/>
      <c r="D3" s="17">
        <v>69</v>
      </c>
      <c r="E3" s="18">
        <v>0.44009999999999999</v>
      </c>
      <c r="F3" s="18">
        <v>0.77600000000000002</v>
      </c>
      <c r="G3" s="16">
        <v>71</v>
      </c>
      <c r="H3" s="16">
        <v>897</v>
      </c>
      <c r="I3" s="16">
        <v>423</v>
      </c>
      <c r="J3" s="16">
        <v>197</v>
      </c>
      <c r="K3" s="16">
        <v>79</v>
      </c>
      <c r="L3" s="16">
        <v>46</v>
      </c>
      <c r="M3" s="16"/>
      <c r="N3" s="19">
        <f t="shared" si="0"/>
        <v>1.0289999999999999</v>
      </c>
      <c r="O3" s="19">
        <f t="shared" si="1"/>
        <v>13</v>
      </c>
      <c r="P3" s="19">
        <f t="shared" si="2"/>
        <v>6.13</v>
      </c>
      <c r="Q3" s="19">
        <f t="shared" si="3"/>
        <v>2.855</v>
      </c>
      <c r="R3" s="19">
        <f t="shared" si="4"/>
        <v>1.145</v>
      </c>
      <c r="S3" s="19">
        <f t="shared" si="5"/>
        <v>0.66700000000000004</v>
      </c>
      <c r="T3" s="20"/>
      <c r="U3" s="21">
        <f t="shared" si="6"/>
        <v>42</v>
      </c>
      <c r="V3" s="21">
        <f t="shared" si="7"/>
        <v>23</v>
      </c>
      <c r="W3" s="21">
        <f t="shared" si="8"/>
        <v>5</v>
      </c>
      <c r="X3" s="21">
        <f t="shared" si="9"/>
        <v>36</v>
      </c>
      <c r="Y3" s="21">
        <f t="shared" si="10"/>
        <v>4</v>
      </c>
      <c r="Z3" s="21">
        <f t="shared" si="11"/>
        <v>32</v>
      </c>
      <c r="AA3" s="21">
        <f t="shared" si="12"/>
        <v>8</v>
      </c>
      <c r="AB3" s="21">
        <f t="shared" si="13"/>
        <v>23</v>
      </c>
      <c r="AC3" s="21"/>
      <c r="AD3" s="30">
        <f t="shared" si="14"/>
        <v>173</v>
      </c>
      <c r="AE3" s="27">
        <f t="shared" si="15"/>
        <v>8</v>
      </c>
    </row>
    <row r="4" spans="1:31">
      <c r="A4" s="93" t="s">
        <v>35</v>
      </c>
      <c r="B4" s="93" t="s">
        <v>39</v>
      </c>
      <c r="C4" s="93"/>
      <c r="D4" s="93">
        <v>74</v>
      </c>
      <c r="E4" s="93">
        <v>0.42970000000000003</v>
      </c>
      <c r="F4" s="93">
        <v>0.76729999999999998</v>
      </c>
      <c r="G4" s="93">
        <v>50</v>
      </c>
      <c r="H4" s="93">
        <v>1025</v>
      </c>
      <c r="I4" s="93">
        <v>405</v>
      </c>
      <c r="J4" s="93">
        <v>265</v>
      </c>
      <c r="K4" s="93">
        <v>97</v>
      </c>
      <c r="L4" s="93">
        <v>48</v>
      </c>
      <c r="M4" s="93"/>
      <c r="N4" s="94">
        <f t="shared" si="0"/>
        <v>0.67600000000000005</v>
      </c>
      <c r="O4" s="94">
        <f t="shared" si="1"/>
        <v>13.851000000000001</v>
      </c>
      <c r="P4" s="94">
        <f t="shared" si="2"/>
        <v>5.4729999999999999</v>
      </c>
      <c r="Q4" s="94">
        <f t="shared" si="3"/>
        <v>3.581</v>
      </c>
      <c r="R4" s="94">
        <f t="shared" si="4"/>
        <v>1.3109999999999999</v>
      </c>
      <c r="S4" s="94">
        <f t="shared" si="5"/>
        <v>0.64900000000000002</v>
      </c>
      <c r="T4" s="95"/>
      <c r="U4" s="96">
        <f t="shared" si="6"/>
        <v>50</v>
      </c>
      <c r="V4" s="96">
        <f t="shared" si="7"/>
        <v>29</v>
      </c>
      <c r="W4" s="96">
        <f t="shared" si="8"/>
        <v>42</v>
      </c>
      <c r="X4" s="96">
        <f t="shared" si="9"/>
        <v>19</v>
      </c>
      <c r="Y4" s="96">
        <f t="shared" si="10"/>
        <v>26</v>
      </c>
      <c r="Z4" s="96">
        <f t="shared" si="11"/>
        <v>9</v>
      </c>
      <c r="AA4" s="96">
        <f t="shared" si="12"/>
        <v>1</v>
      </c>
      <c r="AB4" s="96">
        <f t="shared" si="13"/>
        <v>26</v>
      </c>
      <c r="AC4" s="96"/>
      <c r="AD4" s="97">
        <f t="shared" si="14"/>
        <v>202</v>
      </c>
      <c r="AE4" s="47">
        <f t="shared" si="15"/>
        <v>12</v>
      </c>
    </row>
    <row r="5" spans="1:31" s="98" customFormat="1">
      <c r="A5" s="93" t="s">
        <v>30</v>
      </c>
      <c r="B5" s="93" t="s">
        <v>39</v>
      </c>
      <c r="C5" s="93"/>
      <c r="D5" s="93">
        <v>81</v>
      </c>
      <c r="E5" s="93">
        <v>0.46639999999999998</v>
      </c>
      <c r="F5" s="93">
        <v>0.68710000000000004</v>
      </c>
      <c r="G5" s="93">
        <v>62</v>
      </c>
      <c r="H5" s="93">
        <v>1054</v>
      </c>
      <c r="I5" s="93">
        <v>489</v>
      </c>
      <c r="J5" s="93">
        <v>207</v>
      </c>
      <c r="K5" s="93">
        <v>85</v>
      </c>
      <c r="L5" s="93">
        <v>62</v>
      </c>
      <c r="M5" s="93"/>
      <c r="N5" s="94">
        <f t="shared" si="0"/>
        <v>0.76500000000000001</v>
      </c>
      <c r="O5" s="94">
        <f t="shared" si="1"/>
        <v>13.012</v>
      </c>
      <c r="P5" s="94">
        <f t="shared" si="2"/>
        <v>6.0369999999999999</v>
      </c>
      <c r="Q5" s="94">
        <f t="shared" si="3"/>
        <v>2.556</v>
      </c>
      <c r="R5" s="94">
        <f t="shared" si="4"/>
        <v>1.0489999999999999</v>
      </c>
      <c r="S5" s="94">
        <f t="shared" si="5"/>
        <v>0.76500000000000001</v>
      </c>
      <c r="T5" s="95"/>
      <c r="U5" s="96">
        <f t="shared" si="6"/>
        <v>10</v>
      </c>
      <c r="V5" s="96">
        <f t="shared" si="7"/>
        <v>55</v>
      </c>
      <c r="W5" s="96">
        <f t="shared" si="8"/>
        <v>30</v>
      </c>
      <c r="X5" s="96">
        <f t="shared" si="9"/>
        <v>35</v>
      </c>
      <c r="Y5" s="96">
        <f t="shared" si="10"/>
        <v>6</v>
      </c>
      <c r="Z5" s="96">
        <f t="shared" si="11"/>
        <v>48</v>
      </c>
      <c r="AA5" s="96">
        <f t="shared" si="12"/>
        <v>22</v>
      </c>
      <c r="AB5" s="96">
        <f t="shared" si="13"/>
        <v>7</v>
      </c>
      <c r="AC5" s="96"/>
      <c r="AD5" s="97">
        <f t="shared" si="14"/>
        <v>213</v>
      </c>
      <c r="AE5" s="47">
        <f t="shared" si="15"/>
        <v>17</v>
      </c>
    </row>
    <row r="6" spans="1:31">
      <c r="A6" s="93" t="s">
        <v>29</v>
      </c>
      <c r="B6" s="93" t="s">
        <v>39</v>
      </c>
      <c r="C6" s="93"/>
      <c r="D6" s="93">
        <v>74</v>
      </c>
      <c r="E6" s="93">
        <v>0.42970000000000003</v>
      </c>
      <c r="F6" s="93">
        <v>0.73929999999999996</v>
      </c>
      <c r="G6" s="93">
        <v>61</v>
      </c>
      <c r="H6" s="93">
        <v>970</v>
      </c>
      <c r="I6" s="93">
        <v>424</v>
      </c>
      <c r="J6" s="93">
        <v>232</v>
      </c>
      <c r="K6" s="93">
        <v>78</v>
      </c>
      <c r="L6" s="93">
        <v>46</v>
      </c>
      <c r="M6" s="93"/>
      <c r="N6" s="94">
        <f t="shared" si="0"/>
        <v>0.82399999999999995</v>
      </c>
      <c r="O6" s="94">
        <f t="shared" si="1"/>
        <v>13.108000000000001</v>
      </c>
      <c r="P6" s="94">
        <f t="shared" si="2"/>
        <v>5.73</v>
      </c>
      <c r="Q6" s="94">
        <f t="shared" si="3"/>
        <v>3.1349999999999998</v>
      </c>
      <c r="R6" s="94">
        <f t="shared" si="4"/>
        <v>1.054</v>
      </c>
      <c r="S6" s="94">
        <f t="shared" si="5"/>
        <v>0.622</v>
      </c>
      <c r="T6" s="95"/>
      <c r="U6" s="96">
        <f t="shared" si="6"/>
        <v>50</v>
      </c>
      <c r="V6" s="96">
        <f t="shared" si="7"/>
        <v>45</v>
      </c>
      <c r="W6" s="96">
        <f t="shared" si="8"/>
        <v>23</v>
      </c>
      <c r="X6" s="96">
        <f t="shared" si="9"/>
        <v>31</v>
      </c>
      <c r="Y6" s="96">
        <f t="shared" si="10"/>
        <v>17</v>
      </c>
      <c r="Z6" s="96">
        <f t="shared" si="11"/>
        <v>20</v>
      </c>
      <c r="AA6" s="96">
        <f t="shared" si="12"/>
        <v>20</v>
      </c>
      <c r="AB6" s="96">
        <f t="shared" si="13"/>
        <v>30</v>
      </c>
      <c r="AC6" s="96"/>
      <c r="AD6" s="97">
        <f t="shared" si="14"/>
        <v>236</v>
      </c>
      <c r="AE6" s="47">
        <f t="shared" si="15"/>
        <v>25</v>
      </c>
    </row>
    <row r="7" spans="1:31" s="98" customFormat="1">
      <c r="A7" s="99" t="s">
        <v>28</v>
      </c>
      <c r="B7" s="99" t="s">
        <v>39</v>
      </c>
      <c r="C7" s="99"/>
      <c r="D7" s="99">
        <v>77</v>
      </c>
      <c r="E7" s="99">
        <v>0.45029999999999998</v>
      </c>
      <c r="F7" s="99">
        <v>0.81740000000000002</v>
      </c>
      <c r="G7" s="99">
        <v>104</v>
      </c>
      <c r="H7" s="99">
        <v>1007</v>
      </c>
      <c r="I7" s="99">
        <v>338</v>
      </c>
      <c r="J7" s="99">
        <v>153</v>
      </c>
      <c r="K7" s="99">
        <v>74</v>
      </c>
      <c r="L7" s="99">
        <v>44</v>
      </c>
      <c r="M7" s="99"/>
      <c r="N7" s="100">
        <f t="shared" si="0"/>
        <v>1.351</v>
      </c>
      <c r="O7" s="100">
        <f t="shared" si="1"/>
        <v>13.077999999999999</v>
      </c>
      <c r="P7" s="100">
        <f t="shared" si="2"/>
        <v>4.3899999999999997</v>
      </c>
      <c r="Q7" s="100">
        <f t="shared" si="3"/>
        <v>1.9870000000000001</v>
      </c>
      <c r="R7" s="100">
        <f t="shared" si="4"/>
        <v>0.96099999999999997</v>
      </c>
      <c r="S7" s="100">
        <f t="shared" si="5"/>
        <v>0.57099999999999995</v>
      </c>
      <c r="T7" s="101"/>
      <c r="U7" s="102">
        <f t="shared" si="6"/>
        <v>27</v>
      </c>
      <c r="V7" s="102">
        <f t="shared" si="7"/>
        <v>3</v>
      </c>
      <c r="W7" s="102">
        <f t="shared" si="8"/>
        <v>2</v>
      </c>
      <c r="X7" s="102">
        <f t="shared" si="9"/>
        <v>33</v>
      </c>
      <c r="Y7" s="102">
        <f t="shared" si="10"/>
        <v>59</v>
      </c>
      <c r="Z7" s="102">
        <f t="shared" si="11"/>
        <v>60</v>
      </c>
      <c r="AA7" s="102">
        <f t="shared" si="12"/>
        <v>37</v>
      </c>
      <c r="AB7" s="102">
        <f t="shared" si="13"/>
        <v>35</v>
      </c>
      <c r="AC7" s="102"/>
      <c r="AD7" s="97">
        <f t="shared" si="14"/>
        <v>256</v>
      </c>
      <c r="AE7" s="47">
        <f t="shared" si="15"/>
        <v>33</v>
      </c>
    </row>
    <row r="8" spans="1:31">
      <c r="A8" s="16" t="s">
        <v>34</v>
      </c>
      <c r="B8" s="15" t="s">
        <v>39</v>
      </c>
      <c r="C8" s="16"/>
      <c r="D8" s="16">
        <v>74</v>
      </c>
      <c r="E8" s="18">
        <v>0.45669999999999999</v>
      </c>
      <c r="F8" s="18">
        <v>0.77780000000000005</v>
      </c>
      <c r="G8" s="16">
        <v>48</v>
      </c>
      <c r="H8" s="16">
        <v>1087</v>
      </c>
      <c r="I8" s="16">
        <v>364</v>
      </c>
      <c r="J8" s="16">
        <v>240</v>
      </c>
      <c r="K8" s="16">
        <v>71</v>
      </c>
      <c r="L8" s="16">
        <v>19</v>
      </c>
      <c r="M8" s="16"/>
      <c r="N8" s="19">
        <f t="shared" si="0"/>
        <v>0.64900000000000002</v>
      </c>
      <c r="O8" s="19">
        <f t="shared" si="1"/>
        <v>14.689</v>
      </c>
      <c r="P8" s="19">
        <f t="shared" si="2"/>
        <v>4.9189999999999996</v>
      </c>
      <c r="Q8" s="19">
        <f t="shared" si="3"/>
        <v>3.2429999999999999</v>
      </c>
      <c r="R8" s="19">
        <f t="shared" si="4"/>
        <v>0.95899999999999996</v>
      </c>
      <c r="S8" s="19">
        <f t="shared" si="5"/>
        <v>0.25700000000000001</v>
      </c>
      <c r="T8" s="20"/>
      <c r="U8" s="21">
        <f t="shared" si="6"/>
        <v>21</v>
      </c>
      <c r="V8" s="21">
        <f t="shared" si="7"/>
        <v>22</v>
      </c>
      <c r="W8" s="21">
        <f t="shared" si="8"/>
        <v>47</v>
      </c>
      <c r="X8" s="21">
        <f t="shared" si="9"/>
        <v>8</v>
      </c>
      <c r="Y8" s="21">
        <f t="shared" si="10"/>
        <v>51</v>
      </c>
      <c r="Z8" s="21">
        <f t="shared" si="11"/>
        <v>14</v>
      </c>
      <c r="AA8" s="21">
        <f t="shared" si="12"/>
        <v>38</v>
      </c>
      <c r="AB8" s="21">
        <f t="shared" si="13"/>
        <v>60</v>
      </c>
      <c r="AC8" s="21"/>
      <c r="AD8" s="30">
        <f t="shared" si="14"/>
        <v>261</v>
      </c>
      <c r="AE8" s="27">
        <f t="shared" si="15"/>
        <v>39</v>
      </c>
    </row>
    <row r="9" spans="1:31" s="98" customFormat="1">
      <c r="A9" s="16" t="s">
        <v>37</v>
      </c>
      <c r="B9" s="15" t="s">
        <v>39</v>
      </c>
      <c r="C9" s="16"/>
      <c r="D9" s="16">
        <v>65</v>
      </c>
      <c r="E9" s="18">
        <v>0.43290000000000001</v>
      </c>
      <c r="F9" s="18">
        <v>0.76890000000000003</v>
      </c>
      <c r="G9" s="16">
        <v>57</v>
      </c>
      <c r="H9" s="16">
        <v>826</v>
      </c>
      <c r="I9" s="16">
        <v>333</v>
      </c>
      <c r="J9" s="16">
        <v>171</v>
      </c>
      <c r="K9" s="16">
        <v>60</v>
      </c>
      <c r="L9" s="16">
        <v>46</v>
      </c>
      <c r="M9" s="16"/>
      <c r="N9" s="19">
        <f t="shared" si="0"/>
        <v>0.877</v>
      </c>
      <c r="O9" s="19">
        <f t="shared" si="1"/>
        <v>12.708</v>
      </c>
      <c r="P9" s="19">
        <f t="shared" si="2"/>
        <v>5.1230000000000002</v>
      </c>
      <c r="Q9" s="19">
        <f t="shared" si="3"/>
        <v>2.6309999999999998</v>
      </c>
      <c r="R9" s="19">
        <f t="shared" si="4"/>
        <v>0.92300000000000004</v>
      </c>
      <c r="S9" s="19">
        <f t="shared" si="5"/>
        <v>0.70799999999999996</v>
      </c>
      <c r="T9" s="20"/>
      <c r="U9" s="21">
        <f t="shared" si="6"/>
        <v>47</v>
      </c>
      <c r="V9" s="21">
        <f t="shared" si="7"/>
        <v>28</v>
      </c>
      <c r="W9" s="21">
        <f t="shared" si="8"/>
        <v>16</v>
      </c>
      <c r="X9" s="21">
        <f t="shared" si="9"/>
        <v>42</v>
      </c>
      <c r="Y9" s="21">
        <f t="shared" si="10"/>
        <v>42</v>
      </c>
      <c r="Z9" s="21">
        <f t="shared" si="11"/>
        <v>46</v>
      </c>
      <c r="AA9" s="21">
        <f t="shared" si="12"/>
        <v>44</v>
      </c>
      <c r="AB9" s="21">
        <f t="shared" si="13"/>
        <v>12</v>
      </c>
      <c r="AC9" s="21"/>
      <c r="AD9" s="30">
        <f t="shared" si="14"/>
        <v>277</v>
      </c>
      <c r="AE9" s="27">
        <f t="shared" si="15"/>
        <v>46</v>
      </c>
    </row>
    <row r="10" spans="1:31">
      <c r="A10" s="93" t="s">
        <v>38</v>
      </c>
      <c r="B10" s="93" t="s">
        <v>39</v>
      </c>
      <c r="C10" s="93"/>
      <c r="D10" s="93">
        <v>79</v>
      </c>
      <c r="E10" s="93">
        <v>0.43630000000000002</v>
      </c>
      <c r="F10" s="93">
        <v>0.74860000000000004</v>
      </c>
      <c r="G10" s="93">
        <v>46</v>
      </c>
      <c r="H10" s="93">
        <v>878</v>
      </c>
      <c r="I10" s="93">
        <v>462</v>
      </c>
      <c r="J10" s="93">
        <v>219</v>
      </c>
      <c r="K10" s="93">
        <v>68</v>
      </c>
      <c r="L10" s="93">
        <v>54</v>
      </c>
      <c r="M10" s="93"/>
      <c r="N10" s="94">
        <f t="shared" si="0"/>
        <v>0.58199999999999996</v>
      </c>
      <c r="O10" s="94">
        <f t="shared" si="1"/>
        <v>11.114000000000001</v>
      </c>
      <c r="P10" s="94">
        <f t="shared" si="2"/>
        <v>5.8479999999999999</v>
      </c>
      <c r="Q10" s="94">
        <f t="shared" si="3"/>
        <v>2.7719999999999998</v>
      </c>
      <c r="R10" s="94">
        <f t="shared" si="4"/>
        <v>0.86099999999999999</v>
      </c>
      <c r="S10" s="94">
        <f t="shared" si="5"/>
        <v>0.68400000000000005</v>
      </c>
      <c r="T10" s="95"/>
      <c r="U10" s="96">
        <f t="shared" si="6"/>
        <v>46</v>
      </c>
      <c r="V10" s="96">
        <f t="shared" si="7"/>
        <v>36</v>
      </c>
      <c r="W10" s="96">
        <f t="shared" si="8"/>
        <v>51</v>
      </c>
      <c r="X10" s="96">
        <f t="shared" si="9"/>
        <v>59</v>
      </c>
      <c r="Y10" s="96">
        <f t="shared" si="10"/>
        <v>12</v>
      </c>
      <c r="Z10" s="96">
        <f t="shared" si="11"/>
        <v>37</v>
      </c>
      <c r="AA10" s="96">
        <f t="shared" si="12"/>
        <v>50</v>
      </c>
      <c r="AB10" s="96">
        <f t="shared" si="13"/>
        <v>19</v>
      </c>
      <c r="AC10" s="96"/>
      <c r="AD10" s="97">
        <f t="shared" si="14"/>
        <v>310</v>
      </c>
      <c r="AE10" s="47">
        <f t="shared" si="15"/>
        <v>54</v>
      </c>
    </row>
    <row r="11" spans="1:31" s="98" customFormat="1">
      <c r="A11" s="16" t="s">
        <v>31</v>
      </c>
      <c r="B11" s="15" t="s">
        <v>39</v>
      </c>
      <c r="C11" s="16"/>
      <c r="D11" s="16">
        <v>78</v>
      </c>
      <c r="E11" s="18">
        <v>0.43859999999999999</v>
      </c>
      <c r="F11" s="18">
        <v>0.7591</v>
      </c>
      <c r="G11" s="16">
        <v>80</v>
      </c>
      <c r="H11" s="16">
        <v>1074</v>
      </c>
      <c r="I11" s="16">
        <v>382</v>
      </c>
      <c r="J11" s="16">
        <v>206</v>
      </c>
      <c r="K11" s="16">
        <v>67</v>
      </c>
      <c r="L11" s="16">
        <v>26</v>
      </c>
      <c r="M11" s="16"/>
      <c r="N11" s="19">
        <f t="shared" si="0"/>
        <v>1.026</v>
      </c>
      <c r="O11" s="19">
        <f t="shared" si="1"/>
        <v>13.769</v>
      </c>
      <c r="P11" s="19">
        <f t="shared" si="2"/>
        <v>4.8970000000000002</v>
      </c>
      <c r="Q11" s="19">
        <f t="shared" si="3"/>
        <v>2.641</v>
      </c>
      <c r="R11" s="19">
        <f t="shared" si="4"/>
        <v>0.85899999999999999</v>
      </c>
      <c r="S11" s="19">
        <f t="shared" si="5"/>
        <v>0.33300000000000002</v>
      </c>
      <c r="T11" s="20"/>
      <c r="U11" s="21">
        <f t="shared" si="6"/>
        <v>44</v>
      </c>
      <c r="V11" s="21">
        <f t="shared" si="7"/>
        <v>33</v>
      </c>
      <c r="W11" s="21">
        <f t="shared" si="8"/>
        <v>6</v>
      </c>
      <c r="X11" s="21">
        <f t="shared" si="9"/>
        <v>22</v>
      </c>
      <c r="Y11" s="21">
        <f t="shared" si="10"/>
        <v>52</v>
      </c>
      <c r="Z11" s="21">
        <f t="shared" si="11"/>
        <v>45</v>
      </c>
      <c r="AA11" s="21">
        <f t="shared" si="12"/>
        <v>51</v>
      </c>
      <c r="AB11" s="21">
        <f t="shared" si="13"/>
        <v>59</v>
      </c>
      <c r="AC11" s="21"/>
      <c r="AD11" s="30">
        <f t="shared" si="14"/>
        <v>312</v>
      </c>
      <c r="AE11" s="27">
        <f t="shared" si="15"/>
        <v>55</v>
      </c>
    </row>
    <row r="12" spans="1:31">
      <c r="A12" s="16" t="s">
        <v>33</v>
      </c>
      <c r="B12" s="15" t="s">
        <v>39</v>
      </c>
      <c r="C12" s="16"/>
      <c r="D12" s="16">
        <v>80</v>
      </c>
      <c r="E12" s="18">
        <v>0.44779999999999998</v>
      </c>
      <c r="F12" s="18">
        <v>0.69199999999999995</v>
      </c>
      <c r="G12" s="16">
        <v>32</v>
      </c>
      <c r="H12" s="16">
        <v>900</v>
      </c>
      <c r="I12" s="16">
        <v>433</v>
      </c>
      <c r="J12" s="16">
        <v>225</v>
      </c>
      <c r="K12" s="16">
        <v>62</v>
      </c>
      <c r="L12" s="16">
        <v>60</v>
      </c>
      <c r="M12" s="16"/>
      <c r="N12" s="19">
        <f t="shared" si="0"/>
        <v>0.4</v>
      </c>
      <c r="O12" s="19">
        <f t="shared" si="1"/>
        <v>11.25</v>
      </c>
      <c r="P12" s="19">
        <f t="shared" si="2"/>
        <v>5.4130000000000003</v>
      </c>
      <c r="Q12" s="19">
        <f t="shared" si="3"/>
        <v>2.8130000000000002</v>
      </c>
      <c r="R12" s="19">
        <f t="shared" si="4"/>
        <v>0.77500000000000002</v>
      </c>
      <c r="S12" s="19">
        <f t="shared" si="5"/>
        <v>0.75</v>
      </c>
      <c r="T12" s="20"/>
      <c r="U12" s="21">
        <f t="shared" si="6"/>
        <v>30</v>
      </c>
      <c r="V12" s="21">
        <f t="shared" si="7"/>
        <v>53</v>
      </c>
      <c r="W12" s="21">
        <f t="shared" si="8"/>
        <v>60</v>
      </c>
      <c r="X12" s="21">
        <f t="shared" si="9"/>
        <v>58</v>
      </c>
      <c r="Y12" s="21">
        <f t="shared" si="10"/>
        <v>29</v>
      </c>
      <c r="Z12" s="21">
        <f t="shared" si="11"/>
        <v>33</v>
      </c>
      <c r="AA12" s="21">
        <f t="shared" si="12"/>
        <v>58</v>
      </c>
      <c r="AB12" s="21">
        <f t="shared" si="13"/>
        <v>9</v>
      </c>
      <c r="AC12" s="21"/>
      <c r="AD12" s="30">
        <f t="shared" si="14"/>
        <v>330</v>
      </c>
      <c r="AE12" s="27">
        <f t="shared" si="15"/>
        <v>57</v>
      </c>
    </row>
    <row r="13" spans="1:31" s="98" customFormat="1">
      <c r="A13" s="93" t="s">
        <v>36</v>
      </c>
      <c r="B13" s="93" t="s">
        <v>39</v>
      </c>
      <c r="C13" s="93"/>
      <c r="D13" s="93">
        <v>77</v>
      </c>
      <c r="E13" s="93">
        <v>0.4269</v>
      </c>
      <c r="F13" s="93">
        <v>0.78029999999999999</v>
      </c>
      <c r="G13" s="93">
        <v>56</v>
      </c>
      <c r="H13" s="93">
        <v>922</v>
      </c>
      <c r="I13" s="93">
        <v>345</v>
      </c>
      <c r="J13" s="93">
        <v>231</v>
      </c>
      <c r="K13" s="93">
        <v>63</v>
      </c>
      <c r="L13" s="93">
        <v>42</v>
      </c>
      <c r="M13" s="93"/>
      <c r="N13" s="94">
        <f t="shared" si="0"/>
        <v>0.72699999999999998</v>
      </c>
      <c r="O13" s="94">
        <f t="shared" si="1"/>
        <v>11.974</v>
      </c>
      <c r="P13" s="94">
        <f t="shared" si="2"/>
        <v>4.4809999999999999</v>
      </c>
      <c r="Q13" s="94">
        <f t="shared" si="3"/>
        <v>3</v>
      </c>
      <c r="R13" s="94">
        <f t="shared" si="4"/>
        <v>0.81799999999999995</v>
      </c>
      <c r="S13" s="94">
        <f t="shared" si="5"/>
        <v>0.54500000000000004</v>
      </c>
      <c r="T13" s="95"/>
      <c r="U13" s="96">
        <f t="shared" si="6"/>
        <v>55</v>
      </c>
      <c r="V13" s="96">
        <f t="shared" si="7"/>
        <v>20</v>
      </c>
      <c r="W13" s="96">
        <f t="shared" si="8"/>
        <v>36</v>
      </c>
      <c r="X13" s="96">
        <f t="shared" si="9"/>
        <v>51</v>
      </c>
      <c r="Y13" s="96">
        <f t="shared" si="10"/>
        <v>58</v>
      </c>
      <c r="Z13" s="96">
        <f t="shared" si="11"/>
        <v>28</v>
      </c>
      <c r="AA13" s="96">
        <f t="shared" si="12"/>
        <v>55</v>
      </c>
      <c r="AB13" s="96">
        <f t="shared" si="13"/>
        <v>44</v>
      </c>
      <c r="AC13" s="96"/>
      <c r="AD13" s="97">
        <f t="shared" si="14"/>
        <v>347</v>
      </c>
      <c r="AE13" s="47">
        <f t="shared" si="15"/>
        <v>58</v>
      </c>
    </row>
    <row r="14" spans="1:31" s="13" customFormat="1">
      <c r="A14" s="17" t="s">
        <v>44</v>
      </c>
      <c r="B14" s="17" t="s">
        <v>40</v>
      </c>
      <c r="C14" s="87"/>
      <c r="D14" s="17">
        <v>66</v>
      </c>
      <c r="E14" s="88">
        <v>0.46360000000000001</v>
      </c>
      <c r="F14" s="88">
        <v>0.79790000000000005</v>
      </c>
      <c r="G14" s="87">
        <v>51</v>
      </c>
      <c r="H14" s="87">
        <v>976</v>
      </c>
      <c r="I14" s="87">
        <v>387</v>
      </c>
      <c r="J14" s="87">
        <v>241</v>
      </c>
      <c r="K14" s="87">
        <v>68</v>
      </c>
      <c r="L14" s="87">
        <v>45</v>
      </c>
      <c r="M14" s="87"/>
      <c r="N14" s="89">
        <f t="shared" si="0"/>
        <v>0.77300000000000002</v>
      </c>
      <c r="O14" s="89">
        <f t="shared" si="1"/>
        <v>14.788</v>
      </c>
      <c r="P14" s="89">
        <f t="shared" si="2"/>
        <v>5.8639999999999999</v>
      </c>
      <c r="Q14" s="89">
        <f t="shared" si="3"/>
        <v>3.6520000000000001</v>
      </c>
      <c r="R14" s="89">
        <f t="shared" si="4"/>
        <v>1.03</v>
      </c>
      <c r="S14" s="89">
        <f t="shared" si="5"/>
        <v>0.68200000000000005</v>
      </c>
      <c r="T14" s="90"/>
      <c r="U14" s="91">
        <f t="shared" si="6"/>
        <v>13</v>
      </c>
      <c r="V14" s="91">
        <f t="shared" si="7"/>
        <v>10</v>
      </c>
      <c r="W14" s="91">
        <f t="shared" si="8"/>
        <v>29</v>
      </c>
      <c r="X14" s="91">
        <f t="shared" si="9"/>
        <v>7</v>
      </c>
      <c r="Y14" s="91">
        <f t="shared" si="10"/>
        <v>10</v>
      </c>
      <c r="Z14" s="91">
        <f t="shared" si="11"/>
        <v>7</v>
      </c>
      <c r="AA14" s="91">
        <f t="shared" si="12"/>
        <v>27</v>
      </c>
      <c r="AB14" s="91">
        <f t="shared" si="13"/>
        <v>20</v>
      </c>
      <c r="AC14" s="91"/>
      <c r="AD14" s="91">
        <f t="shared" si="14"/>
        <v>123</v>
      </c>
      <c r="AE14" s="92">
        <f t="shared" si="15"/>
        <v>1</v>
      </c>
    </row>
    <row r="15" spans="1:31" s="98" customFormat="1">
      <c r="A15" s="15" t="s">
        <v>51</v>
      </c>
      <c r="B15" s="15" t="s">
        <v>40</v>
      </c>
      <c r="C15" s="17"/>
      <c r="D15" s="15">
        <v>58</v>
      </c>
      <c r="E15" s="18">
        <v>0.44180000000000003</v>
      </c>
      <c r="F15" s="18">
        <v>0.78449999999999998</v>
      </c>
      <c r="G15" s="16">
        <v>80</v>
      </c>
      <c r="H15" s="16">
        <v>900</v>
      </c>
      <c r="I15" s="16">
        <v>335</v>
      </c>
      <c r="J15" s="16">
        <v>226</v>
      </c>
      <c r="K15" s="16">
        <v>60</v>
      </c>
      <c r="L15" s="16">
        <v>30</v>
      </c>
      <c r="M15" s="16"/>
      <c r="N15" s="19">
        <f t="shared" si="0"/>
        <v>1.379</v>
      </c>
      <c r="O15" s="19">
        <f t="shared" si="1"/>
        <v>15.516999999999999</v>
      </c>
      <c r="P15" s="19">
        <f t="shared" si="2"/>
        <v>5.7759999999999998</v>
      </c>
      <c r="Q15" s="19">
        <f t="shared" si="3"/>
        <v>3.8969999999999998</v>
      </c>
      <c r="R15" s="19">
        <f t="shared" si="4"/>
        <v>1.034</v>
      </c>
      <c r="S15" s="19">
        <f t="shared" si="5"/>
        <v>0.51700000000000002</v>
      </c>
      <c r="T15" s="20"/>
      <c r="U15" s="21">
        <f t="shared" si="6"/>
        <v>39</v>
      </c>
      <c r="V15" s="21">
        <f t="shared" si="7"/>
        <v>18</v>
      </c>
      <c r="W15" s="21">
        <f t="shared" si="8"/>
        <v>1</v>
      </c>
      <c r="X15" s="21">
        <f t="shared" si="9"/>
        <v>2</v>
      </c>
      <c r="Y15" s="21">
        <f t="shared" si="10"/>
        <v>15</v>
      </c>
      <c r="Z15" s="21">
        <f t="shared" si="11"/>
        <v>3</v>
      </c>
      <c r="AA15" s="21">
        <f t="shared" si="12"/>
        <v>25</v>
      </c>
      <c r="AB15" s="21">
        <f t="shared" si="13"/>
        <v>49</v>
      </c>
      <c r="AC15" s="21"/>
      <c r="AD15" s="30">
        <f t="shared" si="14"/>
        <v>152</v>
      </c>
      <c r="AE15" s="27">
        <f t="shared" si="15"/>
        <v>4</v>
      </c>
    </row>
    <row r="16" spans="1:31">
      <c r="A16" s="93" t="s">
        <v>43</v>
      </c>
      <c r="B16" s="93" t="s">
        <v>40</v>
      </c>
      <c r="C16" s="93"/>
      <c r="D16" s="93">
        <v>66</v>
      </c>
      <c r="E16" s="93">
        <v>0.4612</v>
      </c>
      <c r="F16" s="93">
        <v>0.81469999999999998</v>
      </c>
      <c r="G16" s="93">
        <v>56</v>
      </c>
      <c r="H16" s="93">
        <v>947</v>
      </c>
      <c r="I16" s="93">
        <v>369</v>
      </c>
      <c r="J16" s="93">
        <v>195</v>
      </c>
      <c r="K16" s="93">
        <v>51</v>
      </c>
      <c r="L16" s="93">
        <v>37</v>
      </c>
      <c r="M16" s="93"/>
      <c r="N16" s="94">
        <f t="shared" si="0"/>
        <v>0.84799999999999998</v>
      </c>
      <c r="O16" s="94">
        <f t="shared" si="1"/>
        <v>14.348000000000001</v>
      </c>
      <c r="P16" s="94">
        <f t="shared" si="2"/>
        <v>5.5910000000000002</v>
      </c>
      <c r="Q16" s="94">
        <f t="shared" si="3"/>
        <v>2.9550000000000001</v>
      </c>
      <c r="R16" s="94">
        <f t="shared" si="4"/>
        <v>0.77300000000000002</v>
      </c>
      <c r="S16" s="94">
        <f t="shared" si="5"/>
        <v>0.56100000000000005</v>
      </c>
      <c r="T16" s="95"/>
      <c r="U16" s="96">
        <f t="shared" si="6"/>
        <v>16</v>
      </c>
      <c r="V16" s="96">
        <f t="shared" si="7"/>
        <v>4</v>
      </c>
      <c r="W16" s="96">
        <f t="shared" si="8"/>
        <v>20</v>
      </c>
      <c r="X16" s="96">
        <f t="shared" si="9"/>
        <v>13</v>
      </c>
      <c r="Y16" s="96">
        <f t="shared" si="10"/>
        <v>23</v>
      </c>
      <c r="Z16" s="96">
        <f t="shared" si="11"/>
        <v>30</v>
      </c>
      <c r="AA16" s="96">
        <f t="shared" si="12"/>
        <v>59</v>
      </c>
      <c r="AB16" s="96">
        <f t="shared" si="13"/>
        <v>39</v>
      </c>
      <c r="AC16" s="96"/>
      <c r="AD16" s="97">
        <f t="shared" si="14"/>
        <v>204</v>
      </c>
      <c r="AE16" s="47">
        <f t="shared" si="15"/>
        <v>13</v>
      </c>
    </row>
    <row r="17" spans="1:31" s="98" customFormat="1">
      <c r="A17" s="93" t="s">
        <v>49</v>
      </c>
      <c r="B17" s="93" t="s">
        <v>40</v>
      </c>
      <c r="C17" s="99"/>
      <c r="D17" s="93">
        <v>77</v>
      </c>
      <c r="E17" s="93">
        <v>0.48920000000000002</v>
      </c>
      <c r="F17" s="93">
        <v>0.6875</v>
      </c>
      <c r="G17" s="93">
        <v>62</v>
      </c>
      <c r="H17" s="93">
        <v>1118</v>
      </c>
      <c r="I17" s="93">
        <v>484</v>
      </c>
      <c r="J17" s="93">
        <v>168</v>
      </c>
      <c r="K17" s="93">
        <v>64</v>
      </c>
      <c r="L17" s="93">
        <v>60</v>
      </c>
      <c r="M17" s="93"/>
      <c r="N17" s="94">
        <f t="shared" si="0"/>
        <v>0.80500000000000005</v>
      </c>
      <c r="O17" s="94">
        <f t="shared" si="1"/>
        <v>14.519</v>
      </c>
      <c r="P17" s="94">
        <f t="shared" si="2"/>
        <v>6.2859999999999996</v>
      </c>
      <c r="Q17" s="94">
        <f t="shared" si="3"/>
        <v>2.1819999999999999</v>
      </c>
      <c r="R17" s="94">
        <f t="shared" si="4"/>
        <v>0.83099999999999996</v>
      </c>
      <c r="S17" s="94">
        <f t="shared" si="5"/>
        <v>0.77900000000000003</v>
      </c>
      <c r="T17" s="95"/>
      <c r="U17" s="96">
        <f t="shared" si="6"/>
        <v>1</v>
      </c>
      <c r="V17" s="96">
        <f t="shared" si="7"/>
        <v>54</v>
      </c>
      <c r="W17" s="96">
        <f t="shared" si="8"/>
        <v>27</v>
      </c>
      <c r="X17" s="96">
        <f t="shared" si="9"/>
        <v>11</v>
      </c>
      <c r="Y17" s="96">
        <f t="shared" si="10"/>
        <v>2</v>
      </c>
      <c r="Z17" s="96">
        <f t="shared" si="11"/>
        <v>55</v>
      </c>
      <c r="AA17" s="96">
        <f t="shared" si="12"/>
        <v>52</v>
      </c>
      <c r="AB17" s="96">
        <f t="shared" si="13"/>
        <v>5</v>
      </c>
      <c r="AC17" s="96"/>
      <c r="AD17" s="97">
        <f t="shared" si="14"/>
        <v>207</v>
      </c>
      <c r="AE17" s="47">
        <f t="shared" si="15"/>
        <v>14</v>
      </c>
    </row>
    <row r="18" spans="1:31">
      <c r="A18" s="15" t="s">
        <v>46</v>
      </c>
      <c r="B18" s="15" t="s">
        <v>40</v>
      </c>
      <c r="C18" s="16"/>
      <c r="D18" s="15">
        <v>70</v>
      </c>
      <c r="E18" s="18">
        <v>0.44230000000000003</v>
      </c>
      <c r="F18" s="18">
        <v>0.74480000000000002</v>
      </c>
      <c r="G18" s="16">
        <v>61</v>
      </c>
      <c r="H18" s="16">
        <v>918</v>
      </c>
      <c r="I18" s="16">
        <v>363</v>
      </c>
      <c r="J18" s="16">
        <v>215</v>
      </c>
      <c r="K18" s="16">
        <v>77</v>
      </c>
      <c r="L18" s="16">
        <v>46</v>
      </c>
      <c r="M18" s="16"/>
      <c r="N18" s="19">
        <f t="shared" si="0"/>
        <v>0.871</v>
      </c>
      <c r="O18" s="19">
        <f t="shared" si="1"/>
        <v>13.114000000000001</v>
      </c>
      <c r="P18" s="19">
        <f t="shared" si="2"/>
        <v>5.1859999999999999</v>
      </c>
      <c r="Q18" s="19">
        <f t="shared" si="3"/>
        <v>3.0710000000000002</v>
      </c>
      <c r="R18" s="19">
        <f t="shared" si="4"/>
        <v>1.1000000000000001</v>
      </c>
      <c r="S18" s="19">
        <f t="shared" si="5"/>
        <v>0.65700000000000003</v>
      </c>
      <c r="T18" s="20"/>
      <c r="U18" s="21">
        <f t="shared" si="6"/>
        <v>37</v>
      </c>
      <c r="V18" s="21">
        <f t="shared" si="7"/>
        <v>39</v>
      </c>
      <c r="W18" s="21">
        <f t="shared" si="8"/>
        <v>17</v>
      </c>
      <c r="X18" s="21">
        <f t="shared" si="9"/>
        <v>29</v>
      </c>
      <c r="Y18" s="21">
        <f t="shared" si="10"/>
        <v>39</v>
      </c>
      <c r="Z18" s="21">
        <f t="shared" si="11"/>
        <v>27</v>
      </c>
      <c r="AA18" s="21">
        <f t="shared" si="12"/>
        <v>10</v>
      </c>
      <c r="AB18" s="21">
        <f t="shared" si="13"/>
        <v>24</v>
      </c>
      <c r="AC18" s="21"/>
      <c r="AD18" s="30">
        <f t="shared" si="14"/>
        <v>222</v>
      </c>
      <c r="AE18" s="27">
        <f t="shared" si="15"/>
        <v>20</v>
      </c>
    </row>
    <row r="19" spans="1:31" s="98" customFormat="1">
      <c r="A19" s="15" t="s">
        <v>53</v>
      </c>
      <c r="B19" s="15" t="s">
        <v>40</v>
      </c>
      <c r="C19" s="16"/>
      <c r="D19" s="15">
        <v>61</v>
      </c>
      <c r="E19" s="18">
        <v>0.45250000000000001</v>
      </c>
      <c r="F19" s="18">
        <v>0.74070000000000003</v>
      </c>
      <c r="G19" s="16">
        <v>53</v>
      </c>
      <c r="H19" s="16">
        <v>783</v>
      </c>
      <c r="I19" s="16">
        <v>296</v>
      </c>
      <c r="J19" s="16">
        <v>190</v>
      </c>
      <c r="K19" s="16">
        <v>65</v>
      </c>
      <c r="L19" s="16">
        <v>40</v>
      </c>
      <c r="M19" s="16"/>
      <c r="N19" s="19">
        <f t="shared" si="0"/>
        <v>0.86899999999999999</v>
      </c>
      <c r="O19" s="19">
        <f t="shared" si="1"/>
        <v>12.836</v>
      </c>
      <c r="P19" s="19">
        <f t="shared" si="2"/>
        <v>4.8520000000000003</v>
      </c>
      <c r="Q19" s="19">
        <f t="shared" si="3"/>
        <v>3.1150000000000002</v>
      </c>
      <c r="R19" s="19">
        <f t="shared" si="4"/>
        <v>1.0660000000000001</v>
      </c>
      <c r="S19" s="19">
        <f t="shared" si="5"/>
        <v>0.65600000000000003</v>
      </c>
      <c r="T19" s="20"/>
      <c r="U19" s="21">
        <f t="shared" si="6"/>
        <v>26</v>
      </c>
      <c r="V19" s="21">
        <f t="shared" si="7"/>
        <v>42</v>
      </c>
      <c r="W19" s="21">
        <f t="shared" si="8"/>
        <v>18</v>
      </c>
      <c r="X19" s="21">
        <f t="shared" si="9"/>
        <v>40</v>
      </c>
      <c r="Y19" s="21">
        <f t="shared" si="10"/>
        <v>53</v>
      </c>
      <c r="Z19" s="21">
        <f t="shared" si="11"/>
        <v>23</v>
      </c>
      <c r="AA19" s="21">
        <f t="shared" si="12"/>
        <v>15</v>
      </c>
      <c r="AB19" s="21">
        <f t="shared" si="13"/>
        <v>25</v>
      </c>
      <c r="AC19" s="21"/>
      <c r="AD19" s="30">
        <f t="shared" si="14"/>
        <v>242</v>
      </c>
      <c r="AE19" s="27">
        <f t="shared" si="15"/>
        <v>28</v>
      </c>
    </row>
    <row r="20" spans="1:31">
      <c r="A20" s="93" t="s">
        <v>42</v>
      </c>
      <c r="B20" s="93" t="s">
        <v>40</v>
      </c>
      <c r="C20" s="93"/>
      <c r="D20" s="93">
        <v>73</v>
      </c>
      <c r="E20" s="93">
        <v>0.46939999999999998</v>
      </c>
      <c r="F20" s="93">
        <v>0.7782</v>
      </c>
      <c r="G20" s="93">
        <v>47</v>
      </c>
      <c r="H20" s="93">
        <v>939</v>
      </c>
      <c r="I20" s="93">
        <v>387</v>
      </c>
      <c r="J20" s="93">
        <v>166</v>
      </c>
      <c r="K20" s="93">
        <v>86</v>
      </c>
      <c r="L20" s="93">
        <v>40</v>
      </c>
      <c r="M20" s="93"/>
      <c r="N20" s="94">
        <f t="shared" si="0"/>
        <v>0.64400000000000002</v>
      </c>
      <c r="O20" s="94">
        <f t="shared" si="1"/>
        <v>12.863</v>
      </c>
      <c r="P20" s="94">
        <f t="shared" si="2"/>
        <v>5.3010000000000002</v>
      </c>
      <c r="Q20" s="94">
        <f t="shared" si="3"/>
        <v>2.274</v>
      </c>
      <c r="R20" s="94">
        <f t="shared" si="4"/>
        <v>1.1779999999999999</v>
      </c>
      <c r="S20" s="94">
        <f t="shared" si="5"/>
        <v>0.54800000000000004</v>
      </c>
      <c r="T20" s="95"/>
      <c r="U20" s="96">
        <f t="shared" si="6"/>
        <v>9</v>
      </c>
      <c r="V20" s="96">
        <f t="shared" si="7"/>
        <v>21</v>
      </c>
      <c r="W20" s="96">
        <f t="shared" si="8"/>
        <v>48</v>
      </c>
      <c r="X20" s="96">
        <f t="shared" si="9"/>
        <v>39</v>
      </c>
      <c r="Y20" s="96">
        <f t="shared" si="10"/>
        <v>34</v>
      </c>
      <c r="Z20" s="96">
        <f t="shared" si="11"/>
        <v>51</v>
      </c>
      <c r="AA20" s="96">
        <f t="shared" si="12"/>
        <v>5</v>
      </c>
      <c r="AB20" s="96">
        <f t="shared" si="13"/>
        <v>42</v>
      </c>
      <c r="AC20" s="96"/>
      <c r="AD20" s="97">
        <f t="shared" si="14"/>
        <v>249</v>
      </c>
      <c r="AE20" s="47">
        <f t="shared" si="15"/>
        <v>30</v>
      </c>
    </row>
    <row r="21" spans="1:31" s="98" customFormat="1">
      <c r="A21" s="93" t="s">
        <v>50</v>
      </c>
      <c r="B21" s="93" t="s">
        <v>40</v>
      </c>
      <c r="C21" s="99"/>
      <c r="D21" s="99">
        <v>66</v>
      </c>
      <c r="E21" s="93">
        <v>0.45750000000000002</v>
      </c>
      <c r="F21" s="93">
        <v>0.79100000000000004</v>
      </c>
      <c r="G21" s="93">
        <v>36</v>
      </c>
      <c r="H21" s="93">
        <v>819</v>
      </c>
      <c r="I21" s="93">
        <v>355</v>
      </c>
      <c r="J21" s="93">
        <v>180</v>
      </c>
      <c r="K21" s="93">
        <v>61</v>
      </c>
      <c r="L21" s="93">
        <v>47</v>
      </c>
      <c r="M21" s="93"/>
      <c r="N21" s="94">
        <f t="shared" si="0"/>
        <v>0.54500000000000004</v>
      </c>
      <c r="O21" s="94">
        <f t="shared" si="1"/>
        <v>12.409000000000001</v>
      </c>
      <c r="P21" s="94">
        <f t="shared" si="2"/>
        <v>5.3789999999999996</v>
      </c>
      <c r="Q21" s="94">
        <f t="shared" si="3"/>
        <v>2.7269999999999999</v>
      </c>
      <c r="R21" s="94">
        <f t="shared" si="4"/>
        <v>0.92400000000000004</v>
      </c>
      <c r="S21" s="94">
        <f t="shared" si="5"/>
        <v>0.71199999999999997</v>
      </c>
      <c r="T21" s="95"/>
      <c r="U21" s="96">
        <f t="shared" si="6"/>
        <v>19</v>
      </c>
      <c r="V21" s="96">
        <f t="shared" si="7"/>
        <v>14</v>
      </c>
      <c r="W21" s="96">
        <f t="shared" si="8"/>
        <v>53</v>
      </c>
      <c r="X21" s="96">
        <f t="shared" si="9"/>
        <v>45</v>
      </c>
      <c r="Y21" s="96">
        <f t="shared" si="10"/>
        <v>30</v>
      </c>
      <c r="Z21" s="96">
        <f t="shared" si="11"/>
        <v>41</v>
      </c>
      <c r="AA21" s="96">
        <f t="shared" si="12"/>
        <v>43</v>
      </c>
      <c r="AB21" s="96">
        <f t="shared" si="13"/>
        <v>11</v>
      </c>
      <c r="AC21" s="96"/>
      <c r="AD21" s="97">
        <f t="shared" si="14"/>
        <v>256</v>
      </c>
      <c r="AE21" s="47">
        <f t="shared" si="15"/>
        <v>33</v>
      </c>
    </row>
    <row r="22" spans="1:31">
      <c r="A22" s="93" t="s">
        <v>48</v>
      </c>
      <c r="B22" s="93" t="s">
        <v>40</v>
      </c>
      <c r="C22" s="99"/>
      <c r="D22" s="93">
        <v>77</v>
      </c>
      <c r="E22" s="93">
        <v>0.4294</v>
      </c>
      <c r="F22" s="93">
        <v>0.71479999999999999</v>
      </c>
      <c r="G22" s="93">
        <v>38</v>
      </c>
      <c r="H22" s="93">
        <v>1008</v>
      </c>
      <c r="I22" s="93">
        <v>429</v>
      </c>
      <c r="J22" s="93">
        <v>241</v>
      </c>
      <c r="K22" s="93">
        <v>82</v>
      </c>
      <c r="L22" s="93">
        <v>60</v>
      </c>
      <c r="M22" s="93"/>
      <c r="N22" s="94">
        <f t="shared" si="0"/>
        <v>0.49399999999999999</v>
      </c>
      <c r="O22" s="94">
        <f t="shared" si="1"/>
        <v>13.090999999999999</v>
      </c>
      <c r="P22" s="94">
        <f t="shared" si="2"/>
        <v>5.5709999999999997</v>
      </c>
      <c r="Q22" s="94">
        <f t="shared" si="3"/>
        <v>3.13</v>
      </c>
      <c r="R22" s="94">
        <f t="shared" si="4"/>
        <v>1.0649999999999999</v>
      </c>
      <c r="S22" s="94">
        <f t="shared" si="5"/>
        <v>0.77900000000000003</v>
      </c>
      <c r="T22" s="95"/>
      <c r="U22" s="96">
        <f t="shared" si="6"/>
        <v>52</v>
      </c>
      <c r="V22" s="96">
        <f t="shared" si="7"/>
        <v>51</v>
      </c>
      <c r="W22" s="96">
        <f t="shared" si="8"/>
        <v>56</v>
      </c>
      <c r="X22" s="96">
        <f t="shared" si="9"/>
        <v>32</v>
      </c>
      <c r="Y22" s="96">
        <f t="shared" si="10"/>
        <v>24</v>
      </c>
      <c r="Z22" s="96">
        <f t="shared" si="11"/>
        <v>22</v>
      </c>
      <c r="AA22" s="96">
        <f t="shared" si="12"/>
        <v>16</v>
      </c>
      <c r="AB22" s="96">
        <f t="shared" si="13"/>
        <v>5</v>
      </c>
      <c r="AC22" s="96"/>
      <c r="AD22" s="97">
        <f t="shared" si="14"/>
        <v>258</v>
      </c>
      <c r="AE22" s="47">
        <f t="shared" si="15"/>
        <v>37</v>
      </c>
    </row>
    <row r="23" spans="1:31" s="98" customFormat="1">
      <c r="A23" s="15" t="s">
        <v>45</v>
      </c>
      <c r="B23" s="15" t="s">
        <v>40</v>
      </c>
      <c r="C23" s="16"/>
      <c r="D23" s="15">
        <v>73</v>
      </c>
      <c r="E23" s="18">
        <v>0.46300000000000002</v>
      </c>
      <c r="F23" s="18">
        <v>0.68359999999999999</v>
      </c>
      <c r="G23" s="16">
        <v>34</v>
      </c>
      <c r="H23" s="16">
        <v>936</v>
      </c>
      <c r="I23" s="16">
        <v>413</v>
      </c>
      <c r="J23" s="16">
        <v>233</v>
      </c>
      <c r="K23" s="16">
        <v>83</v>
      </c>
      <c r="L23" s="16">
        <v>38</v>
      </c>
      <c r="M23" s="16"/>
      <c r="N23" s="19">
        <f t="shared" si="0"/>
        <v>0.46600000000000003</v>
      </c>
      <c r="O23" s="19">
        <f t="shared" si="1"/>
        <v>12.821999999999999</v>
      </c>
      <c r="P23" s="19">
        <f t="shared" si="2"/>
        <v>5.6580000000000004</v>
      </c>
      <c r="Q23" s="19">
        <f t="shared" si="3"/>
        <v>3.1920000000000002</v>
      </c>
      <c r="R23" s="19">
        <f t="shared" si="4"/>
        <v>1.137</v>
      </c>
      <c r="S23" s="19">
        <f t="shared" si="5"/>
        <v>0.52100000000000002</v>
      </c>
      <c r="T23" s="20"/>
      <c r="U23" s="21">
        <f t="shared" si="6"/>
        <v>14</v>
      </c>
      <c r="V23" s="21">
        <f t="shared" si="7"/>
        <v>57</v>
      </c>
      <c r="W23" s="21">
        <f t="shared" si="8"/>
        <v>59</v>
      </c>
      <c r="X23" s="21">
        <f t="shared" si="9"/>
        <v>41</v>
      </c>
      <c r="Y23" s="21">
        <f t="shared" si="10"/>
        <v>20</v>
      </c>
      <c r="Z23" s="21">
        <f t="shared" si="11"/>
        <v>15</v>
      </c>
      <c r="AA23" s="21">
        <f t="shared" si="12"/>
        <v>9</v>
      </c>
      <c r="AB23" s="21">
        <f t="shared" si="13"/>
        <v>48</v>
      </c>
      <c r="AC23" s="21"/>
      <c r="AD23" s="30">
        <f t="shared" si="14"/>
        <v>263</v>
      </c>
      <c r="AE23" s="27">
        <f t="shared" si="15"/>
        <v>40</v>
      </c>
    </row>
    <row r="24" spans="1:31">
      <c r="A24" s="15" t="s">
        <v>47</v>
      </c>
      <c r="B24" s="15" t="s">
        <v>40</v>
      </c>
      <c r="C24" s="16"/>
      <c r="D24" s="15">
        <v>79</v>
      </c>
      <c r="E24" s="18">
        <v>0.43059999999999998</v>
      </c>
      <c r="F24" s="18">
        <v>0.78490000000000004</v>
      </c>
      <c r="G24" s="16">
        <v>70</v>
      </c>
      <c r="H24" s="16">
        <v>937</v>
      </c>
      <c r="I24" s="16">
        <v>370</v>
      </c>
      <c r="J24" s="16">
        <v>248</v>
      </c>
      <c r="K24" s="16">
        <v>81</v>
      </c>
      <c r="L24" s="16">
        <v>44</v>
      </c>
      <c r="M24" s="16"/>
      <c r="N24" s="19">
        <f t="shared" si="0"/>
        <v>0.88600000000000001</v>
      </c>
      <c r="O24" s="19">
        <f t="shared" si="1"/>
        <v>11.861000000000001</v>
      </c>
      <c r="P24" s="19">
        <f t="shared" si="2"/>
        <v>4.6840000000000002</v>
      </c>
      <c r="Q24" s="19">
        <f t="shared" si="3"/>
        <v>3.1389999999999998</v>
      </c>
      <c r="R24" s="19">
        <f t="shared" si="4"/>
        <v>1.0249999999999999</v>
      </c>
      <c r="S24" s="19">
        <f t="shared" si="5"/>
        <v>0.55700000000000005</v>
      </c>
      <c r="T24" s="20"/>
      <c r="U24" s="21">
        <f t="shared" si="6"/>
        <v>49</v>
      </c>
      <c r="V24" s="21">
        <f t="shared" si="7"/>
        <v>16</v>
      </c>
      <c r="W24" s="21">
        <f t="shared" si="8"/>
        <v>15</v>
      </c>
      <c r="X24" s="21">
        <f t="shared" si="9"/>
        <v>54</v>
      </c>
      <c r="Y24" s="21">
        <f t="shared" si="10"/>
        <v>56</v>
      </c>
      <c r="Z24" s="21">
        <f t="shared" si="11"/>
        <v>19</v>
      </c>
      <c r="AA24" s="21">
        <f t="shared" si="12"/>
        <v>29</v>
      </c>
      <c r="AB24" s="21">
        <f t="shared" si="13"/>
        <v>40</v>
      </c>
      <c r="AC24" s="21"/>
      <c r="AD24" s="30">
        <f t="shared" si="14"/>
        <v>278</v>
      </c>
      <c r="AE24" s="27">
        <f t="shared" si="15"/>
        <v>48</v>
      </c>
    </row>
    <row r="25" spans="1:31" s="98" customFormat="1">
      <c r="A25" s="93" t="s">
        <v>52</v>
      </c>
      <c r="B25" s="93" t="s">
        <v>40</v>
      </c>
      <c r="C25" s="99"/>
      <c r="D25" s="93">
        <v>78</v>
      </c>
      <c r="E25" s="93">
        <v>0.40839999999999999</v>
      </c>
      <c r="F25" s="93">
        <v>0.79549999999999998</v>
      </c>
      <c r="G25" s="93">
        <v>53</v>
      </c>
      <c r="H25" s="93">
        <v>967</v>
      </c>
      <c r="I25" s="93">
        <v>338</v>
      </c>
      <c r="J25" s="93">
        <v>207</v>
      </c>
      <c r="K25" s="93">
        <v>52</v>
      </c>
      <c r="L25" s="93">
        <v>27</v>
      </c>
      <c r="M25" s="93"/>
      <c r="N25" s="94">
        <f t="shared" si="0"/>
        <v>0.67900000000000005</v>
      </c>
      <c r="O25" s="94">
        <f t="shared" si="1"/>
        <v>12.397</v>
      </c>
      <c r="P25" s="94">
        <f t="shared" si="2"/>
        <v>4.3330000000000002</v>
      </c>
      <c r="Q25" s="94">
        <f t="shared" si="3"/>
        <v>2.6539999999999999</v>
      </c>
      <c r="R25" s="94">
        <f t="shared" si="4"/>
        <v>0.66700000000000004</v>
      </c>
      <c r="S25" s="94">
        <f t="shared" si="5"/>
        <v>0.34599999999999997</v>
      </c>
      <c r="T25" s="95"/>
      <c r="U25" s="96">
        <f t="shared" si="6"/>
        <v>59</v>
      </c>
      <c r="V25" s="96">
        <f t="shared" si="7"/>
        <v>13</v>
      </c>
      <c r="W25" s="96">
        <f t="shared" si="8"/>
        <v>40</v>
      </c>
      <c r="X25" s="96">
        <f t="shared" si="9"/>
        <v>46</v>
      </c>
      <c r="Y25" s="96">
        <f t="shared" si="10"/>
        <v>60</v>
      </c>
      <c r="Z25" s="96">
        <f t="shared" si="11"/>
        <v>44</v>
      </c>
      <c r="AA25" s="96">
        <f t="shared" si="12"/>
        <v>60</v>
      </c>
      <c r="AB25" s="96">
        <f t="shared" si="13"/>
        <v>58</v>
      </c>
      <c r="AC25" s="96"/>
      <c r="AD25" s="97">
        <f t="shared" si="14"/>
        <v>380</v>
      </c>
      <c r="AE25" s="47">
        <f t="shared" si="15"/>
        <v>60</v>
      </c>
    </row>
    <row r="26" spans="1:31">
      <c r="A26" s="15" t="s">
        <v>60</v>
      </c>
      <c r="B26" s="15" t="s">
        <v>54</v>
      </c>
      <c r="C26" s="16"/>
      <c r="D26" s="17">
        <v>60</v>
      </c>
      <c r="E26" s="18">
        <v>0.4425</v>
      </c>
      <c r="F26" s="18">
        <v>0.78469999999999995</v>
      </c>
      <c r="G26" s="16">
        <v>55</v>
      </c>
      <c r="H26" s="16">
        <v>889</v>
      </c>
      <c r="I26" s="16">
        <v>314</v>
      </c>
      <c r="J26" s="16">
        <v>189</v>
      </c>
      <c r="K26" s="16">
        <v>53</v>
      </c>
      <c r="L26" s="16">
        <v>44</v>
      </c>
      <c r="M26" s="16"/>
      <c r="N26" s="19">
        <f t="shared" si="0"/>
        <v>0.91700000000000004</v>
      </c>
      <c r="O26" s="19">
        <f t="shared" si="1"/>
        <v>14.817</v>
      </c>
      <c r="P26" s="19">
        <f t="shared" si="2"/>
        <v>5.2329999999999997</v>
      </c>
      <c r="Q26" s="19">
        <f t="shared" si="3"/>
        <v>3.15</v>
      </c>
      <c r="R26" s="19">
        <f t="shared" si="4"/>
        <v>0.88300000000000001</v>
      </c>
      <c r="S26" s="19">
        <f t="shared" si="5"/>
        <v>0.73299999999999998</v>
      </c>
      <c r="T26" s="20"/>
      <c r="U26" s="21">
        <f t="shared" si="6"/>
        <v>36</v>
      </c>
      <c r="V26" s="21">
        <f t="shared" si="7"/>
        <v>17</v>
      </c>
      <c r="W26" s="21">
        <f t="shared" si="8"/>
        <v>12</v>
      </c>
      <c r="X26" s="21">
        <f t="shared" si="9"/>
        <v>6</v>
      </c>
      <c r="Y26" s="21">
        <f t="shared" si="10"/>
        <v>38</v>
      </c>
      <c r="Z26" s="21">
        <f t="shared" si="11"/>
        <v>18</v>
      </c>
      <c r="AA26" s="21">
        <f t="shared" si="12"/>
        <v>47</v>
      </c>
      <c r="AB26" s="21">
        <f t="shared" si="13"/>
        <v>10</v>
      </c>
      <c r="AC26" s="21"/>
      <c r="AD26" s="30">
        <f t="shared" si="14"/>
        <v>184</v>
      </c>
      <c r="AE26" s="27">
        <f t="shared" si="15"/>
        <v>9</v>
      </c>
    </row>
    <row r="27" spans="1:31" s="35" customFormat="1">
      <c r="A27" s="99" t="s">
        <v>56</v>
      </c>
      <c r="B27" s="99" t="s">
        <v>54</v>
      </c>
      <c r="C27" s="99"/>
      <c r="D27" s="99">
        <v>74</v>
      </c>
      <c r="E27" s="99">
        <v>0.4869</v>
      </c>
      <c r="F27" s="99">
        <v>0.78500000000000003</v>
      </c>
      <c r="G27" s="99">
        <v>38</v>
      </c>
      <c r="H27" s="99">
        <v>1025</v>
      </c>
      <c r="I27" s="99">
        <v>356</v>
      </c>
      <c r="J27" s="99">
        <v>283</v>
      </c>
      <c r="K27" s="99">
        <v>80</v>
      </c>
      <c r="L27" s="99">
        <v>40</v>
      </c>
      <c r="M27" s="99"/>
      <c r="N27" s="100">
        <f t="shared" si="0"/>
        <v>0.51400000000000001</v>
      </c>
      <c r="O27" s="100">
        <f t="shared" si="1"/>
        <v>13.851000000000001</v>
      </c>
      <c r="P27" s="100">
        <f t="shared" si="2"/>
        <v>4.8109999999999999</v>
      </c>
      <c r="Q27" s="100">
        <f t="shared" si="3"/>
        <v>3.8239999999999998</v>
      </c>
      <c r="R27" s="100">
        <f t="shared" si="4"/>
        <v>1.081</v>
      </c>
      <c r="S27" s="100">
        <f t="shared" si="5"/>
        <v>0.54100000000000004</v>
      </c>
      <c r="T27" s="101"/>
      <c r="U27" s="102">
        <f t="shared" si="6"/>
        <v>2</v>
      </c>
      <c r="V27" s="102">
        <f t="shared" si="7"/>
        <v>15</v>
      </c>
      <c r="W27" s="102">
        <f t="shared" si="8"/>
        <v>55</v>
      </c>
      <c r="X27" s="102">
        <f t="shared" si="9"/>
        <v>19</v>
      </c>
      <c r="Y27" s="102">
        <f t="shared" si="10"/>
        <v>55</v>
      </c>
      <c r="Z27" s="102">
        <f t="shared" si="11"/>
        <v>4</v>
      </c>
      <c r="AA27" s="102">
        <f t="shared" si="12"/>
        <v>11</v>
      </c>
      <c r="AB27" s="102">
        <f t="shared" si="13"/>
        <v>46</v>
      </c>
      <c r="AC27" s="102"/>
      <c r="AD27" s="102">
        <f t="shared" si="14"/>
        <v>207</v>
      </c>
      <c r="AE27" s="36">
        <f t="shared" si="15"/>
        <v>14</v>
      </c>
    </row>
    <row r="28" spans="1:31">
      <c r="A28" s="15" t="s">
        <v>55</v>
      </c>
      <c r="B28" s="15" t="s">
        <v>54</v>
      </c>
      <c r="C28" s="16"/>
      <c r="D28" s="15">
        <v>81</v>
      </c>
      <c r="E28" s="18">
        <v>0.4541</v>
      </c>
      <c r="F28" s="18">
        <v>0.7843</v>
      </c>
      <c r="G28" s="16">
        <v>82</v>
      </c>
      <c r="H28" s="16">
        <v>1152</v>
      </c>
      <c r="I28" s="16">
        <v>474</v>
      </c>
      <c r="J28" s="16">
        <v>175</v>
      </c>
      <c r="K28" s="16">
        <v>81</v>
      </c>
      <c r="L28" s="16">
        <v>37</v>
      </c>
      <c r="M28" s="16"/>
      <c r="N28" s="19">
        <f t="shared" si="0"/>
        <v>1.012</v>
      </c>
      <c r="O28" s="19">
        <f t="shared" si="1"/>
        <v>14.222</v>
      </c>
      <c r="P28" s="19">
        <f t="shared" si="2"/>
        <v>5.8520000000000003</v>
      </c>
      <c r="Q28" s="19">
        <f t="shared" si="3"/>
        <v>2.16</v>
      </c>
      <c r="R28" s="19">
        <f t="shared" si="4"/>
        <v>1</v>
      </c>
      <c r="S28" s="19">
        <f t="shared" si="5"/>
        <v>0.45700000000000002</v>
      </c>
      <c r="T28" s="20"/>
      <c r="U28" s="21">
        <f t="shared" si="6"/>
        <v>24</v>
      </c>
      <c r="V28" s="21">
        <f t="shared" si="7"/>
        <v>19</v>
      </c>
      <c r="W28" s="21">
        <f t="shared" si="8"/>
        <v>8</v>
      </c>
      <c r="X28" s="21">
        <f t="shared" si="9"/>
        <v>14</v>
      </c>
      <c r="Y28" s="21">
        <f t="shared" si="10"/>
        <v>11</v>
      </c>
      <c r="Z28" s="21">
        <f t="shared" si="11"/>
        <v>56</v>
      </c>
      <c r="AA28" s="21">
        <f t="shared" si="12"/>
        <v>31</v>
      </c>
      <c r="AB28" s="21">
        <f t="shared" si="13"/>
        <v>52</v>
      </c>
      <c r="AC28" s="21"/>
      <c r="AD28" s="30">
        <f t="shared" si="14"/>
        <v>215</v>
      </c>
      <c r="AE28" s="27">
        <f t="shared" si="15"/>
        <v>18</v>
      </c>
    </row>
    <row r="29" spans="1:31" s="98" customFormat="1">
      <c r="A29" s="15" t="s">
        <v>64</v>
      </c>
      <c r="B29" s="15" t="s">
        <v>54</v>
      </c>
      <c r="C29" s="16"/>
      <c r="D29" s="15">
        <v>75</v>
      </c>
      <c r="E29" s="18">
        <v>0.48559999999999998</v>
      </c>
      <c r="F29" s="18">
        <v>0.65249999999999997</v>
      </c>
      <c r="G29" s="16">
        <v>57</v>
      </c>
      <c r="H29" s="16">
        <v>987</v>
      </c>
      <c r="I29" s="16">
        <v>384</v>
      </c>
      <c r="J29" s="16">
        <v>223</v>
      </c>
      <c r="K29" s="16">
        <v>92</v>
      </c>
      <c r="L29" s="16">
        <v>51</v>
      </c>
      <c r="M29" s="16"/>
      <c r="N29" s="19">
        <f t="shared" si="0"/>
        <v>0.76</v>
      </c>
      <c r="O29" s="19">
        <f t="shared" si="1"/>
        <v>13.16</v>
      </c>
      <c r="P29" s="19">
        <f t="shared" si="2"/>
        <v>5.12</v>
      </c>
      <c r="Q29" s="19">
        <f t="shared" si="3"/>
        <v>2.9729999999999999</v>
      </c>
      <c r="R29" s="19">
        <f t="shared" si="4"/>
        <v>1.2270000000000001</v>
      </c>
      <c r="S29" s="19">
        <f t="shared" si="5"/>
        <v>0.68</v>
      </c>
      <c r="T29" s="20"/>
      <c r="U29" s="21">
        <f t="shared" si="6"/>
        <v>3</v>
      </c>
      <c r="V29" s="21">
        <f t="shared" si="7"/>
        <v>60</v>
      </c>
      <c r="W29" s="21">
        <f t="shared" si="8"/>
        <v>32</v>
      </c>
      <c r="X29" s="21">
        <f t="shared" si="9"/>
        <v>28</v>
      </c>
      <c r="Y29" s="21">
        <f t="shared" si="10"/>
        <v>43</v>
      </c>
      <c r="Z29" s="21">
        <f t="shared" si="11"/>
        <v>29</v>
      </c>
      <c r="AA29" s="21">
        <f t="shared" si="12"/>
        <v>3</v>
      </c>
      <c r="AB29" s="21">
        <f t="shared" si="13"/>
        <v>21</v>
      </c>
      <c r="AC29" s="21"/>
      <c r="AD29" s="30">
        <f t="shared" si="14"/>
        <v>219</v>
      </c>
      <c r="AE29" s="27">
        <f t="shared" si="15"/>
        <v>19</v>
      </c>
    </row>
    <row r="30" spans="1:31">
      <c r="A30" s="93" t="s">
        <v>57</v>
      </c>
      <c r="B30" s="93" t="s">
        <v>54</v>
      </c>
      <c r="C30" s="93"/>
      <c r="D30" s="93">
        <v>72</v>
      </c>
      <c r="E30" s="93">
        <v>0.43940000000000001</v>
      </c>
      <c r="F30" s="93">
        <v>0.74439999999999995</v>
      </c>
      <c r="G30" s="93">
        <v>70</v>
      </c>
      <c r="H30" s="93">
        <v>931</v>
      </c>
      <c r="I30" s="93">
        <v>420</v>
      </c>
      <c r="J30" s="93">
        <v>273</v>
      </c>
      <c r="K30" s="93">
        <v>68</v>
      </c>
      <c r="L30" s="93">
        <v>41</v>
      </c>
      <c r="M30" s="93"/>
      <c r="N30" s="94">
        <f t="shared" si="0"/>
        <v>0.97199999999999998</v>
      </c>
      <c r="O30" s="94">
        <f t="shared" si="1"/>
        <v>12.930999999999999</v>
      </c>
      <c r="P30" s="94">
        <f t="shared" si="2"/>
        <v>5.8330000000000002</v>
      </c>
      <c r="Q30" s="94">
        <f t="shared" si="3"/>
        <v>3.7919999999999998</v>
      </c>
      <c r="R30" s="94">
        <f t="shared" si="4"/>
        <v>0.94399999999999995</v>
      </c>
      <c r="S30" s="94">
        <f t="shared" si="5"/>
        <v>0.56899999999999995</v>
      </c>
      <c r="T30" s="95"/>
      <c r="U30" s="96">
        <f t="shared" si="6"/>
        <v>43</v>
      </c>
      <c r="V30" s="96">
        <f t="shared" si="7"/>
        <v>40</v>
      </c>
      <c r="W30" s="96">
        <f t="shared" si="8"/>
        <v>9</v>
      </c>
      <c r="X30" s="96">
        <f t="shared" si="9"/>
        <v>37</v>
      </c>
      <c r="Y30" s="96">
        <f t="shared" si="10"/>
        <v>13</v>
      </c>
      <c r="Z30" s="96">
        <f t="shared" si="11"/>
        <v>6</v>
      </c>
      <c r="AA30" s="96">
        <f t="shared" si="12"/>
        <v>40</v>
      </c>
      <c r="AB30" s="96">
        <f t="shared" si="13"/>
        <v>36</v>
      </c>
      <c r="AC30" s="96"/>
      <c r="AD30" s="97">
        <f t="shared" si="14"/>
        <v>224</v>
      </c>
      <c r="AE30" s="47">
        <f t="shared" si="15"/>
        <v>21</v>
      </c>
    </row>
    <row r="31" spans="1:31" s="98" customFormat="1">
      <c r="A31" s="15" t="s">
        <v>62</v>
      </c>
      <c r="B31" s="15" t="s">
        <v>54</v>
      </c>
      <c r="C31" s="16"/>
      <c r="D31" s="15">
        <v>71</v>
      </c>
      <c r="E31" s="18">
        <v>0.44130000000000003</v>
      </c>
      <c r="F31" s="18">
        <v>0.747</v>
      </c>
      <c r="G31" s="16">
        <v>51</v>
      </c>
      <c r="H31" s="16">
        <v>1008</v>
      </c>
      <c r="I31" s="16">
        <v>438</v>
      </c>
      <c r="J31" s="16">
        <v>196</v>
      </c>
      <c r="K31" s="16">
        <v>64</v>
      </c>
      <c r="L31" s="16">
        <v>50</v>
      </c>
      <c r="M31" s="16"/>
      <c r="N31" s="19">
        <f t="shared" si="0"/>
        <v>0.71799999999999997</v>
      </c>
      <c r="O31" s="19">
        <f t="shared" si="1"/>
        <v>14.196999999999999</v>
      </c>
      <c r="P31" s="19">
        <f t="shared" si="2"/>
        <v>6.1689999999999996</v>
      </c>
      <c r="Q31" s="19">
        <f t="shared" si="3"/>
        <v>2.7610000000000001</v>
      </c>
      <c r="R31" s="19">
        <f t="shared" si="4"/>
        <v>0.90100000000000002</v>
      </c>
      <c r="S31" s="19">
        <f t="shared" si="5"/>
        <v>0.70399999999999996</v>
      </c>
      <c r="T31" s="20"/>
      <c r="U31" s="21">
        <f t="shared" si="6"/>
        <v>41</v>
      </c>
      <c r="V31" s="21">
        <f t="shared" si="7"/>
        <v>37</v>
      </c>
      <c r="W31" s="21">
        <f t="shared" si="8"/>
        <v>37</v>
      </c>
      <c r="X31" s="21">
        <f t="shared" si="9"/>
        <v>15</v>
      </c>
      <c r="Y31" s="21">
        <f t="shared" si="10"/>
        <v>3</v>
      </c>
      <c r="Z31" s="21">
        <f t="shared" si="11"/>
        <v>39</v>
      </c>
      <c r="AA31" s="21">
        <f t="shared" si="12"/>
        <v>46</v>
      </c>
      <c r="AB31" s="21">
        <f t="shared" si="13"/>
        <v>13</v>
      </c>
      <c r="AC31" s="21"/>
      <c r="AD31" s="30">
        <f t="shared" si="14"/>
        <v>231</v>
      </c>
      <c r="AE31" s="27">
        <f t="shared" si="15"/>
        <v>23</v>
      </c>
    </row>
    <row r="32" spans="1:31">
      <c r="A32" s="93" t="s">
        <v>59</v>
      </c>
      <c r="B32" s="93" t="s">
        <v>54</v>
      </c>
      <c r="C32" s="93"/>
      <c r="D32" s="99">
        <v>73</v>
      </c>
      <c r="E32" s="93">
        <v>0.44350000000000001</v>
      </c>
      <c r="F32" s="93">
        <v>0.7349</v>
      </c>
      <c r="G32" s="93">
        <v>60</v>
      </c>
      <c r="H32" s="93">
        <v>957</v>
      </c>
      <c r="I32" s="93">
        <v>366</v>
      </c>
      <c r="J32" s="93">
        <v>233</v>
      </c>
      <c r="K32" s="93">
        <v>76</v>
      </c>
      <c r="L32" s="93">
        <v>51</v>
      </c>
      <c r="M32" s="93"/>
      <c r="N32" s="94">
        <f t="shared" si="0"/>
        <v>0.82199999999999995</v>
      </c>
      <c r="O32" s="94">
        <f t="shared" si="1"/>
        <v>13.11</v>
      </c>
      <c r="P32" s="94">
        <f t="shared" si="2"/>
        <v>5.0140000000000002</v>
      </c>
      <c r="Q32" s="94">
        <f t="shared" si="3"/>
        <v>3.1920000000000002</v>
      </c>
      <c r="R32" s="94">
        <f t="shared" si="4"/>
        <v>1.0409999999999999</v>
      </c>
      <c r="S32" s="94">
        <f t="shared" si="5"/>
        <v>0.69899999999999995</v>
      </c>
      <c r="T32" s="95"/>
      <c r="U32" s="96">
        <f t="shared" si="6"/>
        <v>33</v>
      </c>
      <c r="V32" s="96">
        <f t="shared" si="7"/>
        <v>48</v>
      </c>
      <c r="W32" s="96">
        <f t="shared" si="8"/>
        <v>24</v>
      </c>
      <c r="X32" s="96">
        <f t="shared" si="9"/>
        <v>30</v>
      </c>
      <c r="Y32" s="96">
        <f t="shared" si="10"/>
        <v>49</v>
      </c>
      <c r="Z32" s="96">
        <f t="shared" si="11"/>
        <v>15</v>
      </c>
      <c r="AA32" s="96">
        <f t="shared" si="12"/>
        <v>24</v>
      </c>
      <c r="AB32" s="96">
        <f t="shared" si="13"/>
        <v>15</v>
      </c>
      <c r="AC32" s="96"/>
      <c r="AD32" s="97">
        <f t="shared" si="14"/>
        <v>238</v>
      </c>
      <c r="AE32" s="47">
        <f t="shared" si="15"/>
        <v>26</v>
      </c>
    </row>
    <row r="33" spans="1:31" s="98" customFormat="1">
      <c r="A33" s="93" t="s">
        <v>63</v>
      </c>
      <c r="B33" s="93" t="s">
        <v>54</v>
      </c>
      <c r="C33" s="93"/>
      <c r="D33" s="99">
        <v>71</v>
      </c>
      <c r="E33" s="93">
        <v>0.46389999999999998</v>
      </c>
      <c r="F33" s="93">
        <v>0.83330000000000004</v>
      </c>
      <c r="G33" s="93">
        <v>51</v>
      </c>
      <c r="H33" s="93">
        <v>972</v>
      </c>
      <c r="I33" s="93">
        <v>377</v>
      </c>
      <c r="J33" s="93">
        <v>147</v>
      </c>
      <c r="K33" s="93">
        <v>71</v>
      </c>
      <c r="L33" s="93">
        <v>26</v>
      </c>
      <c r="M33" s="93"/>
      <c r="N33" s="94">
        <f t="shared" si="0"/>
        <v>0.71799999999999997</v>
      </c>
      <c r="O33" s="94">
        <f t="shared" si="1"/>
        <v>13.69</v>
      </c>
      <c r="P33" s="94">
        <f t="shared" si="2"/>
        <v>5.31</v>
      </c>
      <c r="Q33" s="94">
        <f t="shared" si="3"/>
        <v>2.0699999999999998</v>
      </c>
      <c r="R33" s="94">
        <f t="shared" si="4"/>
        <v>1</v>
      </c>
      <c r="S33" s="94">
        <f t="shared" si="5"/>
        <v>0.36599999999999999</v>
      </c>
      <c r="T33" s="95"/>
      <c r="U33" s="96">
        <f t="shared" si="6"/>
        <v>12</v>
      </c>
      <c r="V33" s="96">
        <f t="shared" si="7"/>
        <v>1</v>
      </c>
      <c r="W33" s="96">
        <f t="shared" si="8"/>
        <v>37</v>
      </c>
      <c r="X33" s="96">
        <f t="shared" si="9"/>
        <v>23</v>
      </c>
      <c r="Y33" s="96">
        <f t="shared" si="10"/>
        <v>33</v>
      </c>
      <c r="Z33" s="96">
        <f t="shared" si="11"/>
        <v>57</v>
      </c>
      <c r="AA33" s="96">
        <f t="shared" si="12"/>
        <v>31</v>
      </c>
      <c r="AB33" s="96">
        <f t="shared" si="13"/>
        <v>57</v>
      </c>
      <c r="AC33" s="96"/>
      <c r="AD33" s="97">
        <f t="shared" si="14"/>
        <v>251</v>
      </c>
      <c r="AE33" s="47">
        <f t="shared" si="15"/>
        <v>31</v>
      </c>
    </row>
    <row r="34" spans="1:31">
      <c r="A34" s="15" t="s">
        <v>58</v>
      </c>
      <c r="B34" s="15" t="s">
        <v>54</v>
      </c>
      <c r="C34" s="16"/>
      <c r="D34" s="17">
        <v>75</v>
      </c>
      <c r="E34" s="18">
        <v>0.45340000000000003</v>
      </c>
      <c r="F34" s="18">
        <v>0.74129999999999996</v>
      </c>
      <c r="G34" s="16">
        <v>44</v>
      </c>
      <c r="H34" s="16">
        <v>1034</v>
      </c>
      <c r="I34" s="16">
        <v>400</v>
      </c>
      <c r="J34" s="16">
        <v>211</v>
      </c>
      <c r="K34" s="16">
        <v>73</v>
      </c>
      <c r="L34" s="16">
        <v>52</v>
      </c>
      <c r="M34" s="16"/>
      <c r="N34" s="19">
        <f t="shared" ref="N34:N61" si="16">G34/D34</f>
        <v>0.58699999999999997</v>
      </c>
      <c r="O34" s="19">
        <f t="shared" ref="O34:O61" si="17">H34/D34</f>
        <v>13.787000000000001</v>
      </c>
      <c r="P34" s="19">
        <f t="shared" ref="P34:P61" si="18">I34/D34</f>
        <v>5.3330000000000002</v>
      </c>
      <c r="Q34" s="19">
        <f t="shared" ref="Q34:Q61" si="19">J34/D34</f>
        <v>2.8130000000000002</v>
      </c>
      <c r="R34" s="19">
        <f t="shared" ref="R34:R61" si="20">K34/D34</f>
        <v>0.97299999999999998</v>
      </c>
      <c r="S34" s="19">
        <f t="shared" ref="S34:S61" si="21">L34/D34</f>
        <v>0.69299999999999995</v>
      </c>
      <c r="T34" s="20"/>
      <c r="U34" s="21">
        <f t="shared" ref="U34:U61" si="22">RANK(E34,$E$2:$E$65,0)</f>
        <v>25</v>
      </c>
      <c r="V34" s="21">
        <f t="shared" ref="V34:V61" si="23">RANK(F34,$F$2:$F$65,0)</f>
        <v>41</v>
      </c>
      <c r="W34" s="21">
        <f t="shared" ref="W34:W61" si="24">RANK(N34,$N$2:$N$65,0)</f>
        <v>50</v>
      </c>
      <c r="X34" s="21">
        <f t="shared" ref="X34:X61" si="25">RANK(O34,$O$2:$O$65,0)</f>
        <v>21</v>
      </c>
      <c r="Y34" s="21">
        <f t="shared" ref="Y34:Y61" si="26">RANK(P34,$P$2:$P$65,0)</f>
        <v>31</v>
      </c>
      <c r="Z34" s="21">
        <f t="shared" ref="Z34:Z61" si="27">RANK(Q34,$Q$2:$Q$65,0)</f>
        <v>33</v>
      </c>
      <c r="AA34" s="21">
        <f t="shared" ref="AA34:AA61" si="28">RANK(R34,$R$2:$R$65,0)</f>
        <v>34</v>
      </c>
      <c r="AB34" s="21">
        <f t="shared" ref="AB34:AB61" si="29">RANK(S34,$S$2:$S$65,0)</f>
        <v>17</v>
      </c>
      <c r="AC34" s="21"/>
      <c r="AD34" s="30">
        <f t="shared" ref="AD34:AD61" si="30">SUM(U34:AB34)</f>
        <v>252</v>
      </c>
      <c r="AE34" s="27">
        <f t="shared" ref="AE34:AE61" si="31">RANK(AD34,$AD$2:$AD$65,1)</f>
        <v>32</v>
      </c>
    </row>
    <row r="35" spans="1:31" s="98" customFormat="1">
      <c r="A35" s="99" t="s">
        <v>66</v>
      </c>
      <c r="B35" s="99" t="s">
        <v>54</v>
      </c>
      <c r="C35" s="99"/>
      <c r="D35" s="99">
        <v>61</v>
      </c>
      <c r="E35" s="99">
        <v>0.42259999999999998</v>
      </c>
      <c r="F35" s="99">
        <v>0.75619999999999998</v>
      </c>
      <c r="G35" s="99">
        <v>50</v>
      </c>
      <c r="H35" s="99">
        <v>795</v>
      </c>
      <c r="I35" s="99">
        <v>310</v>
      </c>
      <c r="J35" s="99">
        <v>191</v>
      </c>
      <c r="K35" s="99">
        <v>59</v>
      </c>
      <c r="L35" s="99">
        <v>37</v>
      </c>
      <c r="M35" s="99"/>
      <c r="N35" s="100">
        <f t="shared" si="16"/>
        <v>0.82</v>
      </c>
      <c r="O35" s="100">
        <f t="shared" si="17"/>
        <v>13.032999999999999</v>
      </c>
      <c r="P35" s="100">
        <f t="shared" si="18"/>
        <v>5.0819999999999999</v>
      </c>
      <c r="Q35" s="100">
        <f t="shared" si="19"/>
        <v>3.1309999999999998</v>
      </c>
      <c r="R35" s="100">
        <f t="shared" si="20"/>
        <v>0.96699999999999997</v>
      </c>
      <c r="S35" s="100">
        <f t="shared" si="21"/>
        <v>0.60699999999999998</v>
      </c>
      <c r="T35" s="101"/>
      <c r="U35" s="102">
        <f t="shared" si="22"/>
        <v>56</v>
      </c>
      <c r="V35" s="102">
        <f t="shared" si="23"/>
        <v>34</v>
      </c>
      <c r="W35" s="102">
        <f t="shared" si="24"/>
        <v>25</v>
      </c>
      <c r="X35" s="102">
        <f t="shared" si="25"/>
        <v>34</v>
      </c>
      <c r="Y35" s="102">
        <f t="shared" si="26"/>
        <v>47</v>
      </c>
      <c r="Z35" s="102">
        <f t="shared" si="27"/>
        <v>21</v>
      </c>
      <c r="AA35" s="102">
        <f t="shared" si="28"/>
        <v>36</v>
      </c>
      <c r="AB35" s="102">
        <f t="shared" si="29"/>
        <v>31</v>
      </c>
      <c r="AC35" s="102"/>
      <c r="AD35" s="97">
        <f t="shared" si="30"/>
        <v>284</v>
      </c>
      <c r="AE35" s="47">
        <f t="shared" si="31"/>
        <v>49</v>
      </c>
    </row>
    <row r="36" spans="1:31">
      <c r="A36" s="93" t="s">
        <v>61</v>
      </c>
      <c r="B36" s="93" t="s">
        <v>54</v>
      </c>
      <c r="C36" s="93"/>
      <c r="D36" s="93">
        <v>75</v>
      </c>
      <c r="E36" s="93">
        <v>0.42699999999999999</v>
      </c>
      <c r="F36" s="93">
        <v>0.75970000000000004</v>
      </c>
      <c r="G36" s="93">
        <v>50</v>
      </c>
      <c r="H36" s="93">
        <v>723</v>
      </c>
      <c r="I36" s="93">
        <v>427</v>
      </c>
      <c r="J36" s="93">
        <v>233</v>
      </c>
      <c r="K36" s="93">
        <v>74</v>
      </c>
      <c r="L36" s="93">
        <v>44</v>
      </c>
      <c r="M36" s="93"/>
      <c r="N36" s="94">
        <f t="shared" si="16"/>
        <v>0.66700000000000004</v>
      </c>
      <c r="O36" s="94">
        <f t="shared" si="17"/>
        <v>9.64</v>
      </c>
      <c r="P36" s="94">
        <f t="shared" si="18"/>
        <v>5.6929999999999996</v>
      </c>
      <c r="Q36" s="94">
        <f t="shared" si="19"/>
        <v>3.1070000000000002</v>
      </c>
      <c r="R36" s="94">
        <f t="shared" si="20"/>
        <v>0.98699999999999999</v>
      </c>
      <c r="S36" s="94">
        <f t="shared" si="21"/>
        <v>0.58699999999999997</v>
      </c>
      <c r="T36" s="95"/>
      <c r="U36" s="96">
        <f t="shared" si="22"/>
        <v>54</v>
      </c>
      <c r="V36" s="96">
        <f t="shared" si="23"/>
        <v>31</v>
      </c>
      <c r="W36" s="96">
        <f t="shared" si="24"/>
        <v>43</v>
      </c>
      <c r="X36" s="96">
        <f t="shared" si="25"/>
        <v>60</v>
      </c>
      <c r="Y36" s="96">
        <f t="shared" si="26"/>
        <v>19</v>
      </c>
      <c r="Z36" s="96">
        <f t="shared" si="27"/>
        <v>24</v>
      </c>
      <c r="AA36" s="96">
        <f t="shared" si="28"/>
        <v>33</v>
      </c>
      <c r="AB36" s="96">
        <f t="shared" si="29"/>
        <v>34</v>
      </c>
      <c r="AC36" s="96"/>
      <c r="AD36" s="97">
        <f t="shared" si="30"/>
        <v>298</v>
      </c>
      <c r="AE36" s="47">
        <f t="shared" si="31"/>
        <v>50</v>
      </c>
    </row>
    <row r="37" spans="1:31" s="98" customFormat="1">
      <c r="A37" s="15" t="s">
        <v>65</v>
      </c>
      <c r="B37" s="15" t="s">
        <v>54</v>
      </c>
      <c r="C37" s="16"/>
      <c r="D37" s="15">
        <v>76</v>
      </c>
      <c r="E37" s="18">
        <v>0.45989999999999998</v>
      </c>
      <c r="F37" s="18">
        <v>0.7379</v>
      </c>
      <c r="G37" s="16">
        <v>68</v>
      </c>
      <c r="H37" s="16">
        <v>932</v>
      </c>
      <c r="I37" s="16">
        <v>389</v>
      </c>
      <c r="J37" s="16">
        <v>157</v>
      </c>
      <c r="K37" s="16">
        <v>71</v>
      </c>
      <c r="L37" s="16">
        <v>49</v>
      </c>
      <c r="M37" s="16"/>
      <c r="N37" s="19">
        <f t="shared" si="16"/>
        <v>0.89500000000000002</v>
      </c>
      <c r="O37" s="19">
        <f t="shared" si="17"/>
        <v>12.263</v>
      </c>
      <c r="P37" s="19">
        <f t="shared" si="18"/>
        <v>5.1180000000000003</v>
      </c>
      <c r="Q37" s="19">
        <f t="shared" si="19"/>
        <v>2.0659999999999998</v>
      </c>
      <c r="R37" s="19">
        <f t="shared" si="20"/>
        <v>0.93400000000000005</v>
      </c>
      <c r="S37" s="19">
        <f t="shared" si="21"/>
        <v>0.64500000000000002</v>
      </c>
      <c r="T37" s="20"/>
      <c r="U37" s="21">
        <f t="shared" si="22"/>
        <v>18</v>
      </c>
      <c r="V37" s="21">
        <f t="shared" si="23"/>
        <v>46</v>
      </c>
      <c r="W37" s="21">
        <f t="shared" si="24"/>
        <v>14</v>
      </c>
      <c r="X37" s="21">
        <f t="shared" si="25"/>
        <v>49</v>
      </c>
      <c r="Y37" s="21">
        <f t="shared" si="26"/>
        <v>44</v>
      </c>
      <c r="Z37" s="21">
        <f t="shared" si="27"/>
        <v>58</v>
      </c>
      <c r="AA37" s="21">
        <f t="shared" si="28"/>
        <v>42</v>
      </c>
      <c r="AB37" s="21">
        <f t="shared" si="29"/>
        <v>27</v>
      </c>
      <c r="AC37" s="21"/>
      <c r="AD37" s="30">
        <f t="shared" si="30"/>
        <v>298</v>
      </c>
      <c r="AE37" s="27">
        <f t="shared" si="31"/>
        <v>50</v>
      </c>
    </row>
    <row r="38" spans="1:31">
      <c r="A38" s="17" t="s">
        <v>90</v>
      </c>
      <c r="B38" s="17" t="s">
        <v>80</v>
      </c>
      <c r="C38" s="87"/>
      <c r="D38" s="17">
        <v>64</v>
      </c>
      <c r="E38" s="88">
        <v>0.44740000000000002</v>
      </c>
      <c r="F38" s="88">
        <v>0.79669999999999996</v>
      </c>
      <c r="G38" s="87">
        <v>62</v>
      </c>
      <c r="H38" s="87">
        <v>926</v>
      </c>
      <c r="I38" s="87">
        <v>327</v>
      </c>
      <c r="J38" s="87">
        <v>250</v>
      </c>
      <c r="K38" s="87">
        <v>66</v>
      </c>
      <c r="L38" s="87">
        <v>50</v>
      </c>
      <c r="M38" s="87"/>
      <c r="N38" s="89">
        <f t="shared" si="16"/>
        <v>0.96899999999999997</v>
      </c>
      <c r="O38" s="89">
        <f t="shared" si="17"/>
        <v>14.468999999999999</v>
      </c>
      <c r="P38" s="89">
        <f t="shared" si="18"/>
        <v>5.109</v>
      </c>
      <c r="Q38" s="89">
        <f t="shared" si="19"/>
        <v>3.9060000000000001</v>
      </c>
      <c r="R38" s="89">
        <f t="shared" si="20"/>
        <v>1.0309999999999999</v>
      </c>
      <c r="S38" s="89">
        <f t="shared" si="21"/>
        <v>0.78100000000000003</v>
      </c>
      <c r="T38" s="90"/>
      <c r="U38" s="91">
        <f t="shared" si="22"/>
        <v>31</v>
      </c>
      <c r="V38" s="91">
        <f t="shared" si="23"/>
        <v>12</v>
      </c>
      <c r="W38" s="91">
        <f t="shared" si="24"/>
        <v>10</v>
      </c>
      <c r="X38" s="91">
        <f t="shared" si="25"/>
        <v>12</v>
      </c>
      <c r="Y38" s="91">
        <f t="shared" si="26"/>
        <v>45</v>
      </c>
      <c r="Z38" s="91">
        <f t="shared" si="27"/>
        <v>2</v>
      </c>
      <c r="AA38" s="91">
        <f t="shared" si="28"/>
        <v>26</v>
      </c>
      <c r="AB38" s="91">
        <f t="shared" si="29"/>
        <v>4</v>
      </c>
      <c r="AC38" s="91"/>
      <c r="AD38" s="30">
        <f t="shared" si="30"/>
        <v>142</v>
      </c>
      <c r="AE38" s="27">
        <f t="shared" si="31"/>
        <v>3</v>
      </c>
    </row>
    <row r="39" spans="1:31" s="98" customFormat="1">
      <c r="A39" s="99" t="s">
        <v>85</v>
      </c>
      <c r="B39" s="99" t="s">
        <v>80</v>
      </c>
      <c r="C39" s="99"/>
      <c r="D39" s="99">
        <v>63</v>
      </c>
      <c r="E39" s="99">
        <v>0.43269999999999997</v>
      </c>
      <c r="F39" s="99">
        <v>0.79690000000000005</v>
      </c>
      <c r="G39" s="99">
        <v>58</v>
      </c>
      <c r="H39" s="99">
        <v>944</v>
      </c>
      <c r="I39" s="99">
        <v>386</v>
      </c>
      <c r="J39" s="99">
        <v>212</v>
      </c>
      <c r="K39" s="99">
        <v>67</v>
      </c>
      <c r="L39" s="99">
        <v>32</v>
      </c>
      <c r="M39" s="99"/>
      <c r="N39" s="100">
        <f t="shared" si="16"/>
        <v>0.92100000000000004</v>
      </c>
      <c r="O39" s="100">
        <f t="shared" si="17"/>
        <v>14.984</v>
      </c>
      <c r="P39" s="100">
        <f t="shared" si="18"/>
        <v>6.1269999999999998</v>
      </c>
      <c r="Q39" s="100">
        <f t="shared" si="19"/>
        <v>3.3650000000000002</v>
      </c>
      <c r="R39" s="100">
        <f t="shared" si="20"/>
        <v>1.0629999999999999</v>
      </c>
      <c r="S39" s="100">
        <f t="shared" si="21"/>
        <v>0.50800000000000001</v>
      </c>
      <c r="T39" s="101"/>
      <c r="U39" s="102">
        <f t="shared" si="22"/>
        <v>48</v>
      </c>
      <c r="V39" s="102">
        <f t="shared" si="23"/>
        <v>11</v>
      </c>
      <c r="W39" s="102">
        <f t="shared" si="24"/>
        <v>11</v>
      </c>
      <c r="X39" s="102">
        <f t="shared" si="25"/>
        <v>4</v>
      </c>
      <c r="Y39" s="102">
        <f t="shared" si="26"/>
        <v>5</v>
      </c>
      <c r="Z39" s="102">
        <f t="shared" si="27"/>
        <v>12</v>
      </c>
      <c r="AA39" s="102">
        <f t="shared" si="28"/>
        <v>18</v>
      </c>
      <c r="AB39" s="102">
        <f t="shared" si="29"/>
        <v>50</v>
      </c>
      <c r="AC39" s="102"/>
      <c r="AD39" s="97">
        <f t="shared" si="30"/>
        <v>159</v>
      </c>
      <c r="AE39" s="47">
        <f t="shared" si="31"/>
        <v>6</v>
      </c>
    </row>
    <row r="40" spans="1:31" s="13" customFormat="1">
      <c r="A40" s="15" t="s">
        <v>84</v>
      </c>
      <c r="B40" s="15" t="s">
        <v>80</v>
      </c>
      <c r="C40" s="16"/>
      <c r="D40" s="15">
        <v>60</v>
      </c>
      <c r="E40" s="18">
        <v>0.46300000000000002</v>
      </c>
      <c r="F40" s="18">
        <v>0.82410000000000005</v>
      </c>
      <c r="G40" s="16">
        <v>51</v>
      </c>
      <c r="H40" s="16">
        <v>879</v>
      </c>
      <c r="I40" s="16">
        <v>310</v>
      </c>
      <c r="J40" s="16">
        <v>239</v>
      </c>
      <c r="K40" s="16">
        <v>48</v>
      </c>
      <c r="L40" s="16">
        <v>26</v>
      </c>
      <c r="M40" s="16"/>
      <c r="N40" s="19">
        <f t="shared" si="16"/>
        <v>0.85</v>
      </c>
      <c r="O40" s="19">
        <f t="shared" si="17"/>
        <v>14.65</v>
      </c>
      <c r="P40" s="19">
        <f t="shared" si="18"/>
        <v>5.1669999999999998</v>
      </c>
      <c r="Q40" s="19">
        <f t="shared" si="19"/>
        <v>3.9830000000000001</v>
      </c>
      <c r="R40" s="19">
        <f t="shared" si="20"/>
        <v>0.8</v>
      </c>
      <c r="S40" s="19">
        <f t="shared" si="21"/>
        <v>0.433</v>
      </c>
      <c r="T40" s="20"/>
      <c r="U40" s="21">
        <f t="shared" si="22"/>
        <v>14</v>
      </c>
      <c r="V40" s="21">
        <f t="shared" si="23"/>
        <v>2</v>
      </c>
      <c r="W40" s="21">
        <f t="shared" si="24"/>
        <v>19</v>
      </c>
      <c r="X40" s="21">
        <f t="shared" si="25"/>
        <v>9</v>
      </c>
      <c r="Y40" s="21">
        <f t="shared" si="26"/>
        <v>41</v>
      </c>
      <c r="Z40" s="21">
        <f t="shared" si="27"/>
        <v>1</v>
      </c>
      <c r="AA40" s="21">
        <f t="shared" si="28"/>
        <v>56</v>
      </c>
      <c r="AB40" s="21">
        <f t="shared" si="29"/>
        <v>54</v>
      </c>
      <c r="AC40" s="21"/>
      <c r="AD40" s="91">
        <f t="shared" si="30"/>
        <v>196</v>
      </c>
      <c r="AE40" s="92">
        <f t="shared" si="31"/>
        <v>11</v>
      </c>
    </row>
    <row r="41" spans="1:31" s="98" customFormat="1">
      <c r="A41" s="15" t="s">
        <v>82</v>
      </c>
      <c r="B41" s="15" t="s">
        <v>80</v>
      </c>
      <c r="C41" s="16"/>
      <c r="D41" s="15">
        <v>71</v>
      </c>
      <c r="E41" s="18">
        <v>0.4758</v>
      </c>
      <c r="F41" s="18">
        <v>0.77200000000000002</v>
      </c>
      <c r="G41" s="16">
        <v>47</v>
      </c>
      <c r="H41" s="16">
        <v>1006</v>
      </c>
      <c r="I41" s="16">
        <v>324</v>
      </c>
      <c r="J41" s="16">
        <v>234</v>
      </c>
      <c r="K41" s="16">
        <v>75</v>
      </c>
      <c r="L41" s="16">
        <v>45</v>
      </c>
      <c r="M41" s="16"/>
      <c r="N41" s="19">
        <f t="shared" si="16"/>
        <v>0.66200000000000003</v>
      </c>
      <c r="O41" s="19">
        <f t="shared" si="17"/>
        <v>14.169</v>
      </c>
      <c r="P41" s="19">
        <f t="shared" si="18"/>
        <v>4.5629999999999997</v>
      </c>
      <c r="Q41" s="19">
        <f t="shared" si="19"/>
        <v>3.2959999999999998</v>
      </c>
      <c r="R41" s="19">
        <f t="shared" si="20"/>
        <v>1.056</v>
      </c>
      <c r="S41" s="19">
        <f t="shared" si="21"/>
        <v>0.63400000000000001</v>
      </c>
      <c r="T41" s="20"/>
      <c r="U41" s="21">
        <f t="shared" si="22"/>
        <v>7</v>
      </c>
      <c r="V41" s="21">
        <f t="shared" si="23"/>
        <v>25</v>
      </c>
      <c r="W41" s="21">
        <f t="shared" si="24"/>
        <v>44</v>
      </c>
      <c r="X41" s="21">
        <f t="shared" si="25"/>
        <v>16</v>
      </c>
      <c r="Y41" s="21">
        <f t="shared" si="26"/>
        <v>57</v>
      </c>
      <c r="Z41" s="21">
        <f t="shared" si="27"/>
        <v>13</v>
      </c>
      <c r="AA41" s="21">
        <f t="shared" si="28"/>
        <v>19</v>
      </c>
      <c r="AB41" s="21">
        <f t="shared" si="29"/>
        <v>29</v>
      </c>
      <c r="AC41" s="21"/>
      <c r="AD41" s="30">
        <f t="shared" si="30"/>
        <v>210</v>
      </c>
      <c r="AE41" s="27">
        <f t="shared" si="31"/>
        <v>16</v>
      </c>
    </row>
    <row r="42" spans="1:31">
      <c r="A42" s="15" t="s">
        <v>83</v>
      </c>
      <c r="B42" s="15" t="s">
        <v>80</v>
      </c>
      <c r="C42" s="16"/>
      <c r="D42" s="15">
        <v>79</v>
      </c>
      <c r="E42" s="18">
        <v>0.44159999999999999</v>
      </c>
      <c r="F42" s="18">
        <v>0.80069999999999997</v>
      </c>
      <c r="G42" s="16">
        <v>47</v>
      </c>
      <c r="H42" s="16">
        <v>1066</v>
      </c>
      <c r="I42" s="16">
        <v>416</v>
      </c>
      <c r="J42" s="16">
        <v>220</v>
      </c>
      <c r="K42" s="16">
        <v>85</v>
      </c>
      <c r="L42" s="16">
        <v>55</v>
      </c>
      <c r="M42" s="16"/>
      <c r="N42" s="19">
        <f t="shared" si="16"/>
        <v>0.59499999999999997</v>
      </c>
      <c r="O42" s="19">
        <f t="shared" si="17"/>
        <v>13.494</v>
      </c>
      <c r="P42" s="19">
        <f t="shared" si="18"/>
        <v>5.266</v>
      </c>
      <c r="Q42" s="19">
        <f t="shared" si="19"/>
        <v>2.7850000000000001</v>
      </c>
      <c r="R42" s="19">
        <f t="shared" si="20"/>
        <v>1.0760000000000001</v>
      </c>
      <c r="S42" s="19">
        <f t="shared" si="21"/>
        <v>0.69599999999999995</v>
      </c>
      <c r="T42" s="20"/>
      <c r="U42" s="21">
        <f t="shared" si="22"/>
        <v>40</v>
      </c>
      <c r="V42" s="21">
        <f t="shared" si="23"/>
        <v>7</v>
      </c>
      <c r="W42" s="21">
        <f t="shared" si="24"/>
        <v>49</v>
      </c>
      <c r="X42" s="21">
        <f t="shared" si="25"/>
        <v>25</v>
      </c>
      <c r="Y42" s="21">
        <f t="shared" si="26"/>
        <v>37</v>
      </c>
      <c r="Z42" s="21">
        <f t="shared" si="27"/>
        <v>36</v>
      </c>
      <c r="AA42" s="21">
        <f t="shared" si="28"/>
        <v>14</v>
      </c>
      <c r="AB42" s="21">
        <f t="shared" si="29"/>
        <v>16</v>
      </c>
      <c r="AC42" s="21"/>
      <c r="AD42" s="30">
        <f t="shared" si="30"/>
        <v>224</v>
      </c>
      <c r="AE42" s="27">
        <f t="shared" si="31"/>
        <v>21</v>
      </c>
    </row>
    <row r="43" spans="1:31" s="98" customFormat="1">
      <c r="A43" s="93" t="s">
        <v>81</v>
      </c>
      <c r="B43" s="93" t="s">
        <v>80</v>
      </c>
      <c r="C43" s="93"/>
      <c r="D43" s="93">
        <v>70</v>
      </c>
      <c r="E43" s="93">
        <v>0.44740000000000002</v>
      </c>
      <c r="F43" s="93">
        <v>0.72929999999999995</v>
      </c>
      <c r="G43" s="93">
        <v>81</v>
      </c>
      <c r="H43" s="93">
        <v>1039</v>
      </c>
      <c r="I43" s="93">
        <v>405</v>
      </c>
      <c r="J43" s="93">
        <v>216</v>
      </c>
      <c r="K43" s="93">
        <v>58</v>
      </c>
      <c r="L43" s="93">
        <v>34</v>
      </c>
      <c r="M43" s="93"/>
      <c r="N43" s="94">
        <f t="shared" si="16"/>
        <v>1.157</v>
      </c>
      <c r="O43" s="94">
        <f t="shared" si="17"/>
        <v>14.843</v>
      </c>
      <c r="P43" s="94">
        <f t="shared" si="18"/>
        <v>5.7859999999999996</v>
      </c>
      <c r="Q43" s="94">
        <f t="shared" si="19"/>
        <v>3.0859999999999999</v>
      </c>
      <c r="R43" s="94">
        <f t="shared" si="20"/>
        <v>0.82899999999999996</v>
      </c>
      <c r="S43" s="94">
        <f t="shared" si="21"/>
        <v>0.48599999999999999</v>
      </c>
      <c r="T43" s="95"/>
      <c r="U43" s="96">
        <f t="shared" si="22"/>
        <v>31</v>
      </c>
      <c r="V43" s="96">
        <f t="shared" si="23"/>
        <v>49</v>
      </c>
      <c r="W43" s="96">
        <f t="shared" si="24"/>
        <v>3</v>
      </c>
      <c r="X43" s="96">
        <f t="shared" si="25"/>
        <v>5</v>
      </c>
      <c r="Y43" s="96">
        <f t="shared" si="26"/>
        <v>14</v>
      </c>
      <c r="Z43" s="96">
        <f t="shared" si="27"/>
        <v>26</v>
      </c>
      <c r="AA43" s="96">
        <f t="shared" si="28"/>
        <v>53</v>
      </c>
      <c r="AB43" s="96">
        <f t="shared" si="29"/>
        <v>51</v>
      </c>
      <c r="AC43" s="96"/>
      <c r="AD43" s="97">
        <f t="shared" si="30"/>
        <v>232</v>
      </c>
      <c r="AE43" s="47">
        <f t="shared" si="31"/>
        <v>24</v>
      </c>
    </row>
    <row r="44" spans="1:31">
      <c r="A44" s="15" t="s">
        <v>88</v>
      </c>
      <c r="B44" s="15" t="s">
        <v>80</v>
      </c>
      <c r="C44" s="16"/>
      <c r="D44" s="17">
        <v>73</v>
      </c>
      <c r="E44" s="18">
        <v>0.45450000000000002</v>
      </c>
      <c r="F44" s="18">
        <v>0.68620000000000003</v>
      </c>
      <c r="G44" s="16">
        <v>54</v>
      </c>
      <c r="H44" s="16">
        <v>918</v>
      </c>
      <c r="I44" s="16">
        <v>490</v>
      </c>
      <c r="J44" s="16">
        <v>199</v>
      </c>
      <c r="K44" s="16">
        <v>70</v>
      </c>
      <c r="L44" s="93">
        <v>49</v>
      </c>
      <c r="M44" s="16"/>
      <c r="N44" s="19">
        <f t="shared" si="16"/>
        <v>0.74</v>
      </c>
      <c r="O44" s="19">
        <f t="shared" si="17"/>
        <v>12.574999999999999</v>
      </c>
      <c r="P44" s="19">
        <f t="shared" si="18"/>
        <v>6.7119999999999997</v>
      </c>
      <c r="Q44" s="19">
        <f t="shared" si="19"/>
        <v>2.726</v>
      </c>
      <c r="R44" s="19">
        <f t="shared" si="20"/>
        <v>0.95899999999999996</v>
      </c>
      <c r="S44" s="19">
        <f t="shared" si="21"/>
        <v>0.67100000000000004</v>
      </c>
      <c r="T44" s="20"/>
      <c r="U44" s="21">
        <f t="shared" si="22"/>
        <v>23</v>
      </c>
      <c r="V44" s="21">
        <f t="shared" si="23"/>
        <v>56</v>
      </c>
      <c r="W44" s="21">
        <f t="shared" si="24"/>
        <v>34</v>
      </c>
      <c r="X44" s="21">
        <f t="shared" si="25"/>
        <v>44</v>
      </c>
      <c r="Y44" s="21">
        <f t="shared" si="26"/>
        <v>1</v>
      </c>
      <c r="Z44" s="21">
        <f t="shared" si="27"/>
        <v>42</v>
      </c>
      <c r="AA44" s="21">
        <f t="shared" si="28"/>
        <v>38</v>
      </c>
      <c r="AB44" s="21">
        <f t="shared" si="29"/>
        <v>22</v>
      </c>
      <c r="AC44" s="21"/>
      <c r="AD44" s="30">
        <f t="shared" si="30"/>
        <v>260</v>
      </c>
      <c r="AE44" s="27">
        <f t="shared" si="31"/>
        <v>38</v>
      </c>
    </row>
    <row r="45" spans="1:31" s="98" customFormat="1">
      <c r="A45" s="93" t="s">
        <v>91</v>
      </c>
      <c r="B45" s="93" t="s">
        <v>80</v>
      </c>
      <c r="C45" s="93"/>
      <c r="D45" s="93">
        <v>70</v>
      </c>
      <c r="E45" s="93">
        <v>0.44829999999999998</v>
      </c>
      <c r="F45" s="93">
        <v>0.68300000000000005</v>
      </c>
      <c r="G45" s="93">
        <v>51</v>
      </c>
      <c r="H45" s="93">
        <v>802</v>
      </c>
      <c r="I45" s="93">
        <v>417</v>
      </c>
      <c r="J45" s="93">
        <v>191</v>
      </c>
      <c r="K45" s="93">
        <v>68</v>
      </c>
      <c r="L45" s="93">
        <v>55</v>
      </c>
      <c r="M45" s="93"/>
      <c r="N45" s="94">
        <f t="shared" si="16"/>
        <v>0.72899999999999998</v>
      </c>
      <c r="O45" s="94">
        <f t="shared" si="17"/>
        <v>11.457000000000001</v>
      </c>
      <c r="P45" s="94">
        <f t="shared" si="18"/>
        <v>5.9569999999999999</v>
      </c>
      <c r="Q45" s="94">
        <f t="shared" si="19"/>
        <v>2.7290000000000001</v>
      </c>
      <c r="R45" s="94">
        <f t="shared" si="20"/>
        <v>0.97099999999999997</v>
      </c>
      <c r="S45" s="94">
        <f t="shared" si="21"/>
        <v>0.78600000000000003</v>
      </c>
      <c r="T45" s="95"/>
      <c r="U45" s="96">
        <f t="shared" si="22"/>
        <v>29</v>
      </c>
      <c r="V45" s="96">
        <f t="shared" si="23"/>
        <v>58</v>
      </c>
      <c r="W45" s="96">
        <f t="shared" si="24"/>
        <v>35</v>
      </c>
      <c r="X45" s="96">
        <f t="shared" si="25"/>
        <v>57</v>
      </c>
      <c r="Y45" s="96">
        <f t="shared" si="26"/>
        <v>8</v>
      </c>
      <c r="Z45" s="96">
        <f t="shared" si="27"/>
        <v>40</v>
      </c>
      <c r="AA45" s="96">
        <f t="shared" si="28"/>
        <v>35</v>
      </c>
      <c r="AB45" s="96">
        <f t="shared" si="29"/>
        <v>2</v>
      </c>
      <c r="AC45" s="96"/>
      <c r="AD45" s="97">
        <f t="shared" si="30"/>
        <v>264</v>
      </c>
      <c r="AE45" s="47">
        <f t="shared" si="31"/>
        <v>41</v>
      </c>
    </row>
    <row r="46" spans="1:31">
      <c r="A46" s="93" t="s">
        <v>86</v>
      </c>
      <c r="B46" s="93" t="s">
        <v>80</v>
      </c>
      <c r="C46" s="93"/>
      <c r="D46" s="93">
        <v>69</v>
      </c>
      <c r="E46" s="93">
        <v>0.46039999999999998</v>
      </c>
      <c r="F46" s="93">
        <v>0.71160000000000001</v>
      </c>
      <c r="G46" s="93">
        <v>52</v>
      </c>
      <c r="H46" s="93">
        <v>821</v>
      </c>
      <c r="I46" s="93">
        <v>393</v>
      </c>
      <c r="J46" s="93">
        <v>161</v>
      </c>
      <c r="K46" s="93">
        <v>65</v>
      </c>
      <c r="L46" s="93">
        <v>52</v>
      </c>
      <c r="M46" s="93"/>
      <c r="N46" s="94">
        <f t="shared" si="16"/>
        <v>0.754</v>
      </c>
      <c r="O46" s="94">
        <f t="shared" si="17"/>
        <v>11.898999999999999</v>
      </c>
      <c r="P46" s="94">
        <f t="shared" si="18"/>
        <v>5.6959999999999997</v>
      </c>
      <c r="Q46" s="94">
        <f t="shared" si="19"/>
        <v>2.3330000000000002</v>
      </c>
      <c r="R46" s="94">
        <f t="shared" si="20"/>
        <v>0.94199999999999995</v>
      </c>
      <c r="S46" s="94">
        <f t="shared" si="21"/>
        <v>0.754</v>
      </c>
      <c r="T46" s="95"/>
      <c r="U46" s="96">
        <f t="shared" si="22"/>
        <v>17</v>
      </c>
      <c r="V46" s="96">
        <f t="shared" si="23"/>
        <v>52</v>
      </c>
      <c r="W46" s="96">
        <f t="shared" si="24"/>
        <v>33</v>
      </c>
      <c r="X46" s="96">
        <f t="shared" si="25"/>
        <v>52</v>
      </c>
      <c r="Y46" s="96">
        <f t="shared" si="26"/>
        <v>18</v>
      </c>
      <c r="Z46" s="96">
        <f t="shared" si="27"/>
        <v>50</v>
      </c>
      <c r="AA46" s="96">
        <f t="shared" si="28"/>
        <v>41</v>
      </c>
      <c r="AB46" s="96">
        <f t="shared" si="29"/>
        <v>8</v>
      </c>
      <c r="AC46" s="96"/>
      <c r="AD46" s="97">
        <f t="shared" si="30"/>
        <v>271</v>
      </c>
      <c r="AE46" s="47">
        <f t="shared" si="31"/>
        <v>45</v>
      </c>
    </row>
    <row r="47" spans="1:31" s="98" customFormat="1">
      <c r="A47" s="93" t="s">
        <v>89</v>
      </c>
      <c r="B47" s="93" t="s">
        <v>80</v>
      </c>
      <c r="C47" s="93"/>
      <c r="D47" s="93">
        <v>80</v>
      </c>
      <c r="E47" s="93">
        <v>0.42730000000000001</v>
      </c>
      <c r="F47" s="93">
        <v>0.76170000000000004</v>
      </c>
      <c r="G47" s="93">
        <v>61</v>
      </c>
      <c r="H47" s="93">
        <v>980</v>
      </c>
      <c r="I47" s="93">
        <v>387</v>
      </c>
      <c r="J47" s="93">
        <v>201</v>
      </c>
      <c r="K47" s="93">
        <v>103</v>
      </c>
      <c r="L47" s="93">
        <v>47</v>
      </c>
      <c r="M47" s="93"/>
      <c r="N47" s="94">
        <f t="shared" si="16"/>
        <v>0.76300000000000001</v>
      </c>
      <c r="O47" s="94">
        <f t="shared" si="17"/>
        <v>12.25</v>
      </c>
      <c r="P47" s="94">
        <f t="shared" si="18"/>
        <v>4.8380000000000001</v>
      </c>
      <c r="Q47" s="94">
        <f t="shared" si="19"/>
        <v>2.5129999999999999</v>
      </c>
      <c r="R47" s="94">
        <f t="shared" si="20"/>
        <v>1.288</v>
      </c>
      <c r="S47" s="94">
        <f t="shared" si="21"/>
        <v>0.58799999999999997</v>
      </c>
      <c r="T47" s="95"/>
      <c r="U47" s="96">
        <f t="shared" si="22"/>
        <v>53</v>
      </c>
      <c r="V47" s="96">
        <f t="shared" si="23"/>
        <v>30</v>
      </c>
      <c r="W47" s="96">
        <f t="shared" si="24"/>
        <v>31</v>
      </c>
      <c r="X47" s="96">
        <f t="shared" si="25"/>
        <v>50</v>
      </c>
      <c r="Y47" s="96">
        <f t="shared" si="26"/>
        <v>54</v>
      </c>
      <c r="Z47" s="96">
        <f t="shared" si="27"/>
        <v>49</v>
      </c>
      <c r="AA47" s="96">
        <f t="shared" si="28"/>
        <v>2</v>
      </c>
      <c r="AB47" s="96">
        <f t="shared" si="29"/>
        <v>33</v>
      </c>
      <c r="AC47" s="96"/>
      <c r="AD47" s="97">
        <f t="shared" si="30"/>
        <v>302</v>
      </c>
      <c r="AE47" s="47">
        <f t="shared" si="31"/>
        <v>53</v>
      </c>
    </row>
    <row r="48" spans="1:31">
      <c r="A48" s="15" t="s">
        <v>92</v>
      </c>
      <c r="B48" s="15" t="s">
        <v>80</v>
      </c>
      <c r="C48" s="16"/>
      <c r="D48" s="15">
        <v>79</v>
      </c>
      <c r="E48" s="18">
        <v>0.44269999999999998</v>
      </c>
      <c r="F48" s="18">
        <v>0.73580000000000001</v>
      </c>
      <c r="G48" s="16">
        <v>52</v>
      </c>
      <c r="H48" s="16">
        <v>1020</v>
      </c>
      <c r="I48" s="16">
        <v>433</v>
      </c>
      <c r="J48" s="16">
        <v>176</v>
      </c>
      <c r="K48" s="16">
        <v>83</v>
      </c>
      <c r="L48" s="16">
        <v>29</v>
      </c>
      <c r="M48" s="16"/>
      <c r="N48" s="19">
        <f t="shared" si="16"/>
        <v>0.65800000000000003</v>
      </c>
      <c r="O48" s="19">
        <f t="shared" si="17"/>
        <v>12.911</v>
      </c>
      <c r="P48" s="19">
        <f t="shared" si="18"/>
        <v>5.4809999999999999</v>
      </c>
      <c r="Q48" s="19">
        <f t="shared" si="19"/>
        <v>2.2280000000000002</v>
      </c>
      <c r="R48" s="19">
        <f t="shared" si="20"/>
        <v>1.0509999999999999</v>
      </c>
      <c r="S48" s="19">
        <f t="shared" si="21"/>
        <v>0.36699999999999999</v>
      </c>
      <c r="T48" s="20"/>
      <c r="U48" s="21">
        <f t="shared" si="22"/>
        <v>35</v>
      </c>
      <c r="V48" s="21">
        <f t="shared" si="23"/>
        <v>47</v>
      </c>
      <c r="W48" s="21">
        <f t="shared" si="24"/>
        <v>46</v>
      </c>
      <c r="X48" s="21">
        <f t="shared" si="25"/>
        <v>38</v>
      </c>
      <c r="Y48" s="21">
        <f t="shared" si="26"/>
        <v>25</v>
      </c>
      <c r="Z48" s="21">
        <f t="shared" si="27"/>
        <v>53</v>
      </c>
      <c r="AA48" s="21">
        <f t="shared" si="28"/>
        <v>21</v>
      </c>
      <c r="AB48" s="21">
        <f t="shared" si="29"/>
        <v>56</v>
      </c>
      <c r="AC48" s="21"/>
      <c r="AD48" s="30">
        <f t="shared" si="30"/>
        <v>321</v>
      </c>
      <c r="AE48" s="27">
        <f t="shared" si="31"/>
        <v>56</v>
      </c>
    </row>
    <row r="49" spans="1:31" s="98" customFormat="1">
      <c r="A49" s="93" t="s">
        <v>87</v>
      </c>
      <c r="B49" s="93" t="s">
        <v>80</v>
      </c>
      <c r="C49" s="93"/>
      <c r="D49" s="93">
        <v>82</v>
      </c>
      <c r="E49" s="93">
        <v>0.43790000000000001</v>
      </c>
      <c r="F49" s="93">
        <v>0.75970000000000004</v>
      </c>
      <c r="G49" s="93">
        <v>43</v>
      </c>
      <c r="H49" s="93">
        <v>960</v>
      </c>
      <c r="I49" s="93">
        <v>433</v>
      </c>
      <c r="J49" s="93">
        <v>181</v>
      </c>
      <c r="K49" s="93">
        <v>72</v>
      </c>
      <c r="L49" s="93">
        <v>43</v>
      </c>
      <c r="M49" s="93"/>
      <c r="N49" s="94">
        <f t="shared" si="16"/>
        <v>0.52400000000000002</v>
      </c>
      <c r="O49" s="94">
        <f t="shared" si="17"/>
        <v>11.707000000000001</v>
      </c>
      <c r="P49" s="94">
        <f t="shared" si="18"/>
        <v>5.28</v>
      </c>
      <c r="Q49" s="94">
        <f t="shared" si="19"/>
        <v>2.2069999999999999</v>
      </c>
      <c r="R49" s="94">
        <f t="shared" si="20"/>
        <v>0.878</v>
      </c>
      <c r="S49" s="94">
        <f t="shared" si="21"/>
        <v>0.52400000000000002</v>
      </c>
      <c r="T49" s="95"/>
      <c r="U49" s="96">
        <f t="shared" si="22"/>
        <v>45</v>
      </c>
      <c r="V49" s="96">
        <f t="shared" si="23"/>
        <v>31</v>
      </c>
      <c r="W49" s="96">
        <f t="shared" si="24"/>
        <v>54</v>
      </c>
      <c r="X49" s="96">
        <f t="shared" si="25"/>
        <v>55</v>
      </c>
      <c r="Y49" s="96">
        <f t="shared" si="26"/>
        <v>36</v>
      </c>
      <c r="Z49" s="96">
        <f t="shared" si="27"/>
        <v>54</v>
      </c>
      <c r="AA49" s="96">
        <f t="shared" si="28"/>
        <v>48</v>
      </c>
      <c r="AB49" s="96">
        <f t="shared" si="29"/>
        <v>47</v>
      </c>
      <c r="AC49" s="96"/>
      <c r="AD49" s="97">
        <f t="shared" si="30"/>
        <v>370</v>
      </c>
      <c r="AE49" s="47">
        <f t="shared" si="31"/>
        <v>59</v>
      </c>
    </row>
    <row r="50" spans="1:31" s="107" customFormat="1">
      <c r="A50" s="15" t="s">
        <v>68</v>
      </c>
      <c r="B50" s="15" t="s">
        <v>67</v>
      </c>
      <c r="C50" s="15"/>
      <c r="D50" s="15">
        <v>75</v>
      </c>
      <c r="E50" s="18">
        <v>0.47670000000000001</v>
      </c>
      <c r="F50" s="18">
        <v>0.80259999999999998</v>
      </c>
      <c r="G50" s="15">
        <v>62</v>
      </c>
      <c r="H50" s="15">
        <v>1048</v>
      </c>
      <c r="I50" s="15">
        <v>407</v>
      </c>
      <c r="J50" s="15">
        <v>232</v>
      </c>
      <c r="K50" s="15">
        <v>88</v>
      </c>
      <c r="L50" s="15">
        <v>52</v>
      </c>
      <c r="M50" s="15"/>
      <c r="N50" s="19">
        <f t="shared" si="16"/>
        <v>0.82699999999999996</v>
      </c>
      <c r="O50" s="19">
        <f t="shared" si="17"/>
        <v>13.973000000000001</v>
      </c>
      <c r="P50" s="19">
        <f t="shared" si="18"/>
        <v>5.4269999999999996</v>
      </c>
      <c r="Q50" s="19">
        <f t="shared" si="19"/>
        <v>3.093</v>
      </c>
      <c r="R50" s="19">
        <f t="shared" si="20"/>
        <v>1.173</v>
      </c>
      <c r="S50" s="19">
        <f t="shared" si="21"/>
        <v>0.69299999999999995</v>
      </c>
      <c r="T50" s="103"/>
      <c r="U50" s="104">
        <f t="shared" si="22"/>
        <v>6</v>
      </c>
      <c r="V50" s="104">
        <f t="shared" si="23"/>
        <v>6</v>
      </c>
      <c r="W50" s="104">
        <f t="shared" si="24"/>
        <v>22</v>
      </c>
      <c r="X50" s="104">
        <f t="shared" si="25"/>
        <v>17</v>
      </c>
      <c r="Y50" s="104">
        <f t="shared" si="26"/>
        <v>28</v>
      </c>
      <c r="Z50" s="104">
        <f t="shared" si="27"/>
        <v>25</v>
      </c>
      <c r="AA50" s="104">
        <f t="shared" si="28"/>
        <v>6</v>
      </c>
      <c r="AB50" s="104">
        <f t="shared" si="29"/>
        <v>17</v>
      </c>
      <c r="AC50" s="104"/>
      <c r="AD50" s="105">
        <f t="shared" si="30"/>
        <v>127</v>
      </c>
      <c r="AE50" s="106">
        <f t="shared" si="31"/>
        <v>2</v>
      </c>
    </row>
    <row r="51" spans="1:31" s="98" customFormat="1">
      <c r="A51" s="93" t="s">
        <v>69</v>
      </c>
      <c r="B51" s="93" t="s">
        <v>67</v>
      </c>
      <c r="C51" s="93"/>
      <c r="D51" s="93">
        <v>78</v>
      </c>
      <c r="E51" s="93">
        <v>0.44340000000000002</v>
      </c>
      <c r="F51" s="93">
        <v>0.80069999999999997</v>
      </c>
      <c r="G51" s="93">
        <v>56</v>
      </c>
      <c r="H51" s="93">
        <v>1135</v>
      </c>
      <c r="I51" s="93">
        <v>467</v>
      </c>
      <c r="J51" s="93">
        <v>280</v>
      </c>
      <c r="K51" s="93">
        <v>84</v>
      </c>
      <c r="L51" s="93">
        <v>35</v>
      </c>
      <c r="M51" s="93"/>
      <c r="N51" s="94">
        <f t="shared" si="16"/>
        <v>0.71799999999999997</v>
      </c>
      <c r="O51" s="94">
        <f t="shared" si="17"/>
        <v>14.551</v>
      </c>
      <c r="P51" s="94">
        <f t="shared" si="18"/>
        <v>5.9870000000000001</v>
      </c>
      <c r="Q51" s="94">
        <f t="shared" si="19"/>
        <v>3.59</v>
      </c>
      <c r="R51" s="94">
        <f t="shared" si="20"/>
        <v>1.077</v>
      </c>
      <c r="S51" s="94">
        <f t="shared" si="21"/>
        <v>0.44900000000000001</v>
      </c>
      <c r="T51" s="95"/>
      <c r="U51" s="96">
        <f t="shared" si="22"/>
        <v>34</v>
      </c>
      <c r="V51" s="96">
        <f t="shared" si="23"/>
        <v>7</v>
      </c>
      <c r="W51" s="96">
        <f t="shared" si="24"/>
        <v>37</v>
      </c>
      <c r="X51" s="96">
        <f t="shared" si="25"/>
        <v>10</v>
      </c>
      <c r="Y51" s="96">
        <f t="shared" si="26"/>
        <v>7</v>
      </c>
      <c r="Z51" s="96">
        <f t="shared" si="27"/>
        <v>8</v>
      </c>
      <c r="AA51" s="96">
        <f t="shared" si="28"/>
        <v>13</v>
      </c>
      <c r="AB51" s="96">
        <f t="shared" si="29"/>
        <v>53</v>
      </c>
      <c r="AC51" s="96"/>
      <c r="AD51" s="97">
        <f t="shared" si="30"/>
        <v>169</v>
      </c>
      <c r="AE51" s="47">
        <f t="shared" si="31"/>
        <v>7</v>
      </c>
    </row>
    <row r="52" spans="1:31" s="107" customFormat="1">
      <c r="A52" s="15" t="s">
        <v>75</v>
      </c>
      <c r="B52" s="15" t="s">
        <v>67</v>
      </c>
      <c r="C52" s="15"/>
      <c r="D52" s="15">
        <v>67</v>
      </c>
      <c r="E52" s="18">
        <v>0.47020000000000001</v>
      </c>
      <c r="F52" s="18">
        <v>0.74019999999999997</v>
      </c>
      <c r="G52" s="15">
        <v>68</v>
      </c>
      <c r="H52" s="15">
        <v>929</v>
      </c>
      <c r="I52" s="15">
        <v>355</v>
      </c>
      <c r="J52" s="15">
        <v>188</v>
      </c>
      <c r="K52" s="15">
        <v>70</v>
      </c>
      <c r="L52" s="15">
        <v>47</v>
      </c>
      <c r="M52" s="15"/>
      <c r="N52" s="19">
        <f t="shared" si="16"/>
        <v>1.0149999999999999</v>
      </c>
      <c r="O52" s="19">
        <f t="shared" si="17"/>
        <v>13.866</v>
      </c>
      <c r="P52" s="19">
        <f t="shared" si="18"/>
        <v>5.2990000000000004</v>
      </c>
      <c r="Q52" s="19">
        <f t="shared" si="19"/>
        <v>2.806</v>
      </c>
      <c r="R52" s="19">
        <f t="shared" si="20"/>
        <v>1.0449999999999999</v>
      </c>
      <c r="S52" s="19">
        <f t="shared" si="21"/>
        <v>0.70099999999999996</v>
      </c>
      <c r="T52" s="103"/>
      <c r="U52" s="104">
        <f t="shared" si="22"/>
        <v>8</v>
      </c>
      <c r="V52" s="104">
        <f t="shared" si="23"/>
        <v>44</v>
      </c>
      <c r="W52" s="104">
        <f t="shared" si="24"/>
        <v>7</v>
      </c>
      <c r="X52" s="104">
        <f t="shared" si="25"/>
        <v>18</v>
      </c>
      <c r="Y52" s="104">
        <f t="shared" si="26"/>
        <v>35</v>
      </c>
      <c r="Z52" s="104">
        <f t="shared" si="27"/>
        <v>35</v>
      </c>
      <c r="AA52" s="104">
        <f t="shared" si="28"/>
        <v>23</v>
      </c>
      <c r="AB52" s="104">
        <f t="shared" si="29"/>
        <v>14</v>
      </c>
      <c r="AC52" s="104"/>
      <c r="AD52" s="105">
        <f t="shared" si="30"/>
        <v>184</v>
      </c>
      <c r="AE52" s="106">
        <f t="shared" si="31"/>
        <v>9</v>
      </c>
    </row>
    <row r="53" spans="1:31" s="35" customFormat="1">
      <c r="A53" s="93" t="s">
        <v>74</v>
      </c>
      <c r="B53" s="93" t="s">
        <v>67</v>
      </c>
      <c r="C53" s="93"/>
      <c r="D53" s="99">
        <v>72</v>
      </c>
      <c r="E53" s="93">
        <v>0.48099999999999998</v>
      </c>
      <c r="F53" s="93">
        <v>0.74519999999999997</v>
      </c>
      <c r="G53" s="93">
        <v>65</v>
      </c>
      <c r="H53" s="93">
        <v>1085</v>
      </c>
      <c r="I53" s="93">
        <v>373</v>
      </c>
      <c r="J53" s="93">
        <v>146</v>
      </c>
      <c r="K53" s="93">
        <v>59</v>
      </c>
      <c r="L53" s="93">
        <v>46</v>
      </c>
      <c r="M53" s="93"/>
      <c r="N53" s="94">
        <f t="shared" si="16"/>
        <v>0.90300000000000002</v>
      </c>
      <c r="O53" s="94">
        <f t="shared" si="17"/>
        <v>15.069000000000001</v>
      </c>
      <c r="P53" s="94">
        <f t="shared" si="18"/>
        <v>5.181</v>
      </c>
      <c r="Q53" s="94">
        <f t="shared" si="19"/>
        <v>2.028</v>
      </c>
      <c r="R53" s="94">
        <f t="shared" si="20"/>
        <v>0.81899999999999995</v>
      </c>
      <c r="S53" s="94">
        <f t="shared" si="21"/>
        <v>0.63900000000000001</v>
      </c>
      <c r="T53" s="95"/>
      <c r="U53" s="96">
        <f t="shared" si="22"/>
        <v>5</v>
      </c>
      <c r="V53" s="96">
        <f t="shared" si="23"/>
        <v>38</v>
      </c>
      <c r="W53" s="96">
        <f t="shared" si="24"/>
        <v>13</v>
      </c>
      <c r="X53" s="96">
        <f t="shared" si="25"/>
        <v>3</v>
      </c>
      <c r="Y53" s="96">
        <f t="shared" si="26"/>
        <v>40</v>
      </c>
      <c r="Z53" s="96">
        <f t="shared" si="27"/>
        <v>59</v>
      </c>
      <c r="AA53" s="96">
        <f t="shared" si="28"/>
        <v>54</v>
      </c>
      <c r="AB53" s="96">
        <f t="shared" si="29"/>
        <v>28</v>
      </c>
      <c r="AC53" s="96"/>
      <c r="AD53" s="102">
        <f t="shared" si="30"/>
        <v>240</v>
      </c>
      <c r="AE53" s="36">
        <f t="shared" si="31"/>
        <v>27</v>
      </c>
    </row>
    <row r="54" spans="1:31" s="107" customFormat="1">
      <c r="A54" s="15" t="s">
        <v>70</v>
      </c>
      <c r="B54" s="15" t="s">
        <v>67</v>
      </c>
      <c r="C54" s="15"/>
      <c r="D54" s="15">
        <v>75</v>
      </c>
      <c r="E54" s="18">
        <v>0.45639999999999997</v>
      </c>
      <c r="F54" s="18">
        <v>0.76980000000000004</v>
      </c>
      <c r="G54" s="15">
        <v>35</v>
      </c>
      <c r="H54" s="15">
        <v>1003</v>
      </c>
      <c r="I54" s="15">
        <v>400</v>
      </c>
      <c r="J54" s="15">
        <v>259</v>
      </c>
      <c r="K54" s="15">
        <v>77</v>
      </c>
      <c r="L54" s="15">
        <v>41</v>
      </c>
      <c r="M54" s="15"/>
      <c r="N54" s="19">
        <f t="shared" si="16"/>
        <v>0.46700000000000003</v>
      </c>
      <c r="O54" s="19">
        <f t="shared" si="17"/>
        <v>13.372999999999999</v>
      </c>
      <c r="P54" s="19">
        <f t="shared" si="18"/>
        <v>5.3330000000000002</v>
      </c>
      <c r="Q54" s="19">
        <f t="shared" si="19"/>
        <v>3.4529999999999998</v>
      </c>
      <c r="R54" s="19">
        <f t="shared" si="20"/>
        <v>1.0269999999999999</v>
      </c>
      <c r="S54" s="19">
        <f t="shared" si="21"/>
        <v>0.54700000000000004</v>
      </c>
      <c r="T54" s="103"/>
      <c r="U54" s="104">
        <f t="shared" si="22"/>
        <v>22</v>
      </c>
      <c r="V54" s="104">
        <f t="shared" si="23"/>
        <v>27</v>
      </c>
      <c r="W54" s="104">
        <f t="shared" si="24"/>
        <v>58</v>
      </c>
      <c r="X54" s="104">
        <f t="shared" si="25"/>
        <v>26</v>
      </c>
      <c r="Y54" s="104">
        <f t="shared" si="26"/>
        <v>31</v>
      </c>
      <c r="Z54" s="104">
        <f t="shared" si="27"/>
        <v>10</v>
      </c>
      <c r="AA54" s="104">
        <f t="shared" si="28"/>
        <v>28</v>
      </c>
      <c r="AB54" s="104">
        <f t="shared" si="29"/>
        <v>43</v>
      </c>
      <c r="AC54" s="104"/>
      <c r="AD54" s="105">
        <f t="shared" si="30"/>
        <v>245</v>
      </c>
      <c r="AE54" s="106">
        <f t="shared" si="31"/>
        <v>29</v>
      </c>
    </row>
    <row r="55" spans="1:31" s="98" customFormat="1">
      <c r="A55" s="15" t="s">
        <v>73</v>
      </c>
      <c r="B55" s="15" t="s">
        <v>67</v>
      </c>
      <c r="C55" s="15"/>
      <c r="D55" s="15">
        <v>62</v>
      </c>
      <c r="E55" s="18">
        <v>0.4163</v>
      </c>
      <c r="F55" s="18">
        <v>0.77359999999999995</v>
      </c>
      <c r="G55" s="15">
        <v>41</v>
      </c>
      <c r="H55" s="15">
        <v>737</v>
      </c>
      <c r="I55" s="15">
        <v>357</v>
      </c>
      <c r="J55" s="15">
        <v>165</v>
      </c>
      <c r="K55" s="15">
        <v>66</v>
      </c>
      <c r="L55" s="15">
        <v>51</v>
      </c>
      <c r="M55" s="15"/>
      <c r="N55" s="19">
        <f t="shared" si="16"/>
        <v>0.66100000000000003</v>
      </c>
      <c r="O55" s="19">
        <f t="shared" si="17"/>
        <v>11.887</v>
      </c>
      <c r="P55" s="19">
        <f t="shared" si="18"/>
        <v>5.758</v>
      </c>
      <c r="Q55" s="19">
        <f t="shared" si="19"/>
        <v>2.661</v>
      </c>
      <c r="R55" s="19">
        <f t="shared" si="20"/>
        <v>1.0649999999999999</v>
      </c>
      <c r="S55" s="19">
        <f t="shared" si="21"/>
        <v>0.82299999999999995</v>
      </c>
      <c r="T55" s="103"/>
      <c r="U55" s="104">
        <f t="shared" si="22"/>
        <v>58</v>
      </c>
      <c r="V55" s="104">
        <f t="shared" si="23"/>
        <v>24</v>
      </c>
      <c r="W55" s="104">
        <f t="shared" si="24"/>
        <v>45</v>
      </c>
      <c r="X55" s="104">
        <f t="shared" si="25"/>
        <v>53</v>
      </c>
      <c r="Y55" s="104">
        <f t="shared" si="26"/>
        <v>16</v>
      </c>
      <c r="Z55" s="104">
        <f t="shared" si="27"/>
        <v>43</v>
      </c>
      <c r="AA55" s="104">
        <f t="shared" si="28"/>
        <v>16</v>
      </c>
      <c r="AB55" s="104">
        <f t="shared" si="29"/>
        <v>1</v>
      </c>
      <c r="AC55" s="104"/>
      <c r="AD55" s="105">
        <f t="shared" si="30"/>
        <v>256</v>
      </c>
      <c r="AE55" s="106">
        <f t="shared" si="31"/>
        <v>33</v>
      </c>
    </row>
    <row r="56" spans="1:31" s="107" customFormat="1">
      <c r="A56" s="93" t="s">
        <v>76</v>
      </c>
      <c r="B56" s="93" t="s">
        <v>67</v>
      </c>
      <c r="C56" s="93"/>
      <c r="D56" s="93">
        <v>69</v>
      </c>
      <c r="E56" s="93">
        <v>0.44900000000000001</v>
      </c>
      <c r="F56" s="93">
        <v>0.74060000000000004</v>
      </c>
      <c r="G56" s="93">
        <v>77</v>
      </c>
      <c r="H56" s="93">
        <v>850</v>
      </c>
      <c r="I56" s="93">
        <v>349</v>
      </c>
      <c r="J56" s="93">
        <v>191</v>
      </c>
      <c r="K56" s="93">
        <v>80</v>
      </c>
      <c r="L56" s="93">
        <v>38</v>
      </c>
      <c r="M56" s="93"/>
      <c r="N56" s="94">
        <f t="shared" si="16"/>
        <v>1.1160000000000001</v>
      </c>
      <c r="O56" s="94">
        <f t="shared" si="17"/>
        <v>12.319000000000001</v>
      </c>
      <c r="P56" s="94">
        <f t="shared" si="18"/>
        <v>5.0579999999999998</v>
      </c>
      <c r="Q56" s="94">
        <f t="shared" si="19"/>
        <v>2.7679999999999998</v>
      </c>
      <c r="R56" s="94">
        <f t="shared" si="20"/>
        <v>1.159</v>
      </c>
      <c r="S56" s="94">
        <f t="shared" si="21"/>
        <v>0.55100000000000005</v>
      </c>
      <c r="T56" s="95"/>
      <c r="U56" s="96">
        <f t="shared" si="22"/>
        <v>28</v>
      </c>
      <c r="V56" s="96">
        <f t="shared" si="23"/>
        <v>43</v>
      </c>
      <c r="W56" s="96">
        <f t="shared" si="24"/>
        <v>4</v>
      </c>
      <c r="X56" s="96">
        <f t="shared" si="25"/>
        <v>48</v>
      </c>
      <c r="Y56" s="96">
        <f t="shared" si="26"/>
        <v>48</v>
      </c>
      <c r="Z56" s="96">
        <f t="shared" si="27"/>
        <v>38</v>
      </c>
      <c r="AA56" s="96">
        <f t="shared" si="28"/>
        <v>7</v>
      </c>
      <c r="AB56" s="96">
        <f t="shared" si="29"/>
        <v>41</v>
      </c>
      <c r="AC56" s="96"/>
      <c r="AD56" s="97">
        <f t="shared" si="30"/>
        <v>257</v>
      </c>
      <c r="AE56" s="47">
        <f t="shared" si="31"/>
        <v>36</v>
      </c>
    </row>
    <row r="57" spans="1:31" s="98" customFormat="1">
      <c r="A57" s="99" t="s">
        <v>71</v>
      </c>
      <c r="B57" s="99" t="s">
        <v>67</v>
      </c>
      <c r="C57" s="99"/>
      <c r="D57" s="99">
        <v>83</v>
      </c>
      <c r="E57" s="99">
        <v>0.46500000000000002</v>
      </c>
      <c r="F57" s="99">
        <v>0.66080000000000005</v>
      </c>
      <c r="G57" s="99">
        <v>47</v>
      </c>
      <c r="H57" s="99">
        <v>1135</v>
      </c>
      <c r="I57" s="99">
        <v>467</v>
      </c>
      <c r="J57" s="99">
        <v>280</v>
      </c>
      <c r="K57" s="99">
        <v>84</v>
      </c>
      <c r="L57" s="99">
        <v>35</v>
      </c>
      <c r="M57" s="99"/>
      <c r="N57" s="100">
        <f t="shared" si="16"/>
        <v>0.56599999999999995</v>
      </c>
      <c r="O57" s="100">
        <f t="shared" si="17"/>
        <v>13.675000000000001</v>
      </c>
      <c r="P57" s="100">
        <f t="shared" si="18"/>
        <v>5.6269999999999998</v>
      </c>
      <c r="Q57" s="100">
        <f t="shared" si="19"/>
        <v>3.3730000000000002</v>
      </c>
      <c r="R57" s="100">
        <f t="shared" si="20"/>
        <v>1.012</v>
      </c>
      <c r="S57" s="100">
        <f t="shared" si="21"/>
        <v>0.42199999999999999</v>
      </c>
      <c r="T57" s="101"/>
      <c r="U57" s="102">
        <f t="shared" si="22"/>
        <v>11</v>
      </c>
      <c r="V57" s="102">
        <f t="shared" si="23"/>
        <v>59</v>
      </c>
      <c r="W57" s="102">
        <f t="shared" si="24"/>
        <v>52</v>
      </c>
      <c r="X57" s="102">
        <f t="shared" si="25"/>
        <v>24</v>
      </c>
      <c r="Y57" s="102">
        <f t="shared" si="26"/>
        <v>22</v>
      </c>
      <c r="Z57" s="102">
        <f t="shared" si="27"/>
        <v>11</v>
      </c>
      <c r="AA57" s="102">
        <f t="shared" si="28"/>
        <v>30</v>
      </c>
      <c r="AB57" s="102">
        <f t="shared" si="29"/>
        <v>55</v>
      </c>
      <c r="AC57" s="102"/>
      <c r="AD57" s="97">
        <f t="shared" si="30"/>
        <v>264</v>
      </c>
      <c r="AE57" s="47">
        <f t="shared" si="31"/>
        <v>41</v>
      </c>
    </row>
    <row r="58" spans="1:31" s="107" customFormat="1">
      <c r="A58" s="15" t="s">
        <v>72</v>
      </c>
      <c r="B58" s="15" t="s">
        <v>67</v>
      </c>
      <c r="C58" s="15"/>
      <c r="D58" s="15">
        <v>77</v>
      </c>
      <c r="E58" s="18">
        <v>0.45679999999999998</v>
      </c>
      <c r="F58" s="18">
        <v>0.71809999999999996</v>
      </c>
      <c r="G58" s="15">
        <v>62</v>
      </c>
      <c r="H58" s="15">
        <v>969</v>
      </c>
      <c r="I58" s="15">
        <v>453</v>
      </c>
      <c r="J58" s="15">
        <v>223</v>
      </c>
      <c r="K58" s="15">
        <v>70</v>
      </c>
      <c r="L58" s="15">
        <v>42</v>
      </c>
      <c r="M58" s="15"/>
      <c r="N58" s="19">
        <f t="shared" si="16"/>
        <v>0.80500000000000005</v>
      </c>
      <c r="O58" s="19">
        <f t="shared" si="17"/>
        <v>12.584</v>
      </c>
      <c r="P58" s="19">
        <f t="shared" si="18"/>
        <v>5.883</v>
      </c>
      <c r="Q58" s="19">
        <f t="shared" si="19"/>
        <v>2.8959999999999999</v>
      </c>
      <c r="R58" s="19">
        <f t="shared" si="20"/>
        <v>0.90900000000000003</v>
      </c>
      <c r="S58" s="19">
        <f t="shared" si="21"/>
        <v>0.54500000000000004</v>
      </c>
      <c r="T58" s="103"/>
      <c r="U58" s="104">
        <f t="shared" si="22"/>
        <v>20</v>
      </c>
      <c r="V58" s="104">
        <f t="shared" si="23"/>
        <v>50</v>
      </c>
      <c r="W58" s="104">
        <f t="shared" si="24"/>
        <v>27</v>
      </c>
      <c r="X58" s="104">
        <f t="shared" si="25"/>
        <v>43</v>
      </c>
      <c r="Y58" s="104">
        <f t="shared" si="26"/>
        <v>9</v>
      </c>
      <c r="Z58" s="104">
        <f t="shared" si="27"/>
        <v>31</v>
      </c>
      <c r="AA58" s="104">
        <f t="shared" si="28"/>
        <v>45</v>
      </c>
      <c r="AB58" s="104">
        <f t="shared" si="29"/>
        <v>44</v>
      </c>
      <c r="AC58" s="104"/>
      <c r="AD58" s="105">
        <f t="shared" si="30"/>
        <v>269</v>
      </c>
      <c r="AE58" s="106">
        <f t="shared" si="31"/>
        <v>43</v>
      </c>
    </row>
    <row r="59" spans="1:31" s="98" customFormat="1">
      <c r="A59" s="93" t="s">
        <v>79</v>
      </c>
      <c r="B59" s="93" t="s">
        <v>67</v>
      </c>
      <c r="C59" s="93"/>
      <c r="D59" s="99">
        <v>65</v>
      </c>
      <c r="E59" s="93">
        <v>0.4083</v>
      </c>
      <c r="F59" s="93">
        <v>0.8</v>
      </c>
      <c r="G59" s="93">
        <v>53</v>
      </c>
      <c r="H59" s="93">
        <v>755</v>
      </c>
      <c r="I59" s="93">
        <v>323</v>
      </c>
      <c r="J59" s="93">
        <v>205</v>
      </c>
      <c r="K59" s="93">
        <v>57</v>
      </c>
      <c r="L59" s="93">
        <v>51</v>
      </c>
      <c r="M59" s="93"/>
      <c r="N59" s="94">
        <f t="shared" si="16"/>
        <v>0.81499999999999995</v>
      </c>
      <c r="O59" s="94">
        <f t="shared" si="17"/>
        <v>11.615</v>
      </c>
      <c r="P59" s="94">
        <f t="shared" si="18"/>
        <v>4.9690000000000003</v>
      </c>
      <c r="Q59" s="94">
        <f t="shared" si="19"/>
        <v>3.1539999999999999</v>
      </c>
      <c r="R59" s="94">
        <f t="shared" si="20"/>
        <v>0.877</v>
      </c>
      <c r="S59" s="94">
        <f t="shared" si="21"/>
        <v>0.78500000000000003</v>
      </c>
      <c r="T59" s="95"/>
      <c r="U59" s="96">
        <f t="shared" si="22"/>
        <v>60</v>
      </c>
      <c r="V59" s="96">
        <f t="shared" si="23"/>
        <v>9</v>
      </c>
      <c r="W59" s="96">
        <f t="shared" si="24"/>
        <v>26</v>
      </c>
      <c r="X59" s="96">
        <f t="shared" si="25"/>
        <v>56</v>
      </c>
      <c r="Y59" s="96">
        <f t="shared" si="26"/>
        <v>50</v>
      </c>
      <c r="Z59" s="96">
        <f t="shared" si="27"/>
        <v>17</v>
      </c>
      <c r="AA59" s="96">
        <f t="shared" si="28"/>
        <v>49</v>
      </c>
      <c r="AB59" s="96">
        <f t="shared" si="29"/>
        <v>3</v>
      </c>
      <c r="AC59" s="96"/>
      <c r="AD59" s="97">
        <f t="shared" si="30"/>
        <v>270</v>
      </c>
      <c r="AE59" s="47">
        <f t="shared" si="31"/>
        <v>44</v>
      </c>
    </row>
    <row r="60" spans="1:31" s="107" customFormat="1">
      <c r="A60" s="93" t="s">
        <v>77</v>
      </c>
      <c r="B60" s="93" t="s">
        <v>67</v>
      </c>
      <c r="C60" s="93"/>
      <c r="D60" s="93">
        <v>76</v>
      </c>
      <c r="E60" s="93">
        <v>0.42170000000000002</v>
      </c>
      <c r="F60" s="93">
        <v>0.75449999999999995</v>
      </c>
      <c r="G60" s="93">
        <v>63</v>
      </c>
      <c r="H60" s="93">
        <v>940</v>
      </c>
      <c r="I60" s="93">
        <v>430</v>
      </c>
      <c r="J60" s="93">
        <v>198</v>
      </c>
      <c r="K60" s="93">
        <v>82</v>
      </c>
      <c r="L60" s="93">
        <v>43</v>
      </c>
      <c r="M60" s="93"/>
      <c r="N60" s="94">
        <f t="shared" si="16"/>
        <v>0.82899999999999996</v>
      </c>
      <c r="O60" s="94">
        <f t="shared" si="17"/>
        <v>12.368</v>
      </c>
      <c r="P60" s="94">
        <f t="shared" si="18"/>
        <v>5.6580000000000004</v>
      </c>
      <c r="Q60" s="94">
        <f t="shared" si="19"/>
        <v>2.605</v>
      </c>
      <c r="R60" s="94">
        <f t="shared" si="20"/>
        <v>1.079</v>
      </c>
      <c r="S60" s="94">
        <f t="shared" si="21"/>
        <v>0.56599999999999995</v>
      </c>
      <c r="T60" s="95"/>
      <c r="U60" s="96">
        <f t="shared" si="22"/>
        <v>57</v>
      </c>
      <c r="V60" s="96">
        <f t="shared" si="23"/>
        <v>35</v>
      </c>
      <c r="W60" s="96">
        <f t="shared" si="24"/>
        <v>21</v>
      </c>
      <c r="X60" s="96">
        <f t="shared" si="25"/>
        <v>47</v>
      </c>
      <c r="Y60" s="96">
        <f t="shared" si="26"/>
        <v>20</v>
      </c>
      <c r="Z60" s="96">
        <f t="shared" si="27"/>
        <v>47</v>
      </c>
      <c r="AA60" s="96">
        <f t="shared" si="28"/>
        <v>12</v>
      </c>
      <c r="AB60" s="96">
        <f t="shared" si="29"/>
        <v>38</v>
      </c>
      <c r="AC60" s="96"/>
      <c r="AD60" s="97">
        <f t="shared" si="30"/>
        <v>277</v>
      </c>
      <c r="AE60" s="47">
        <f t="shared" si="31"/>
        <v>46</v>
      </c>
    </row>
    <row r="61" spans="1:31" s="98" customFormat="1">
      <c r="A61" s="15" t="s">
        <v>78</v>
      </c>
      <c r="B61" s="15" t="s">
        <v>67</v>
      </c>
      <c r="C61" s="15"/>
      <c r="D61" s="15">
        <v>65</v>
      </c>
      <c r="E61" s="18">
        <v>0.44190000000000002</v>
      </c>
      <c r="F61" s="18">
        <v>0.77059999999999995</v>
      </c>
      <c r="G61" s="15">
        <v>44</v>
      </c>
      <c r="H61" s="15">
        <v>866</v>
      </c>
      <c r="I61" s="15">
        <v>354</v>
      </c>
      <c r="J61" s="15">
        <v>147</v>
      </c>
      <c r="K61" s="15">
        <v>52</v>
      </c>
      <c r="L61" s="15">
        <v>39</v>
      </c>
      <c r="M61" s="15"/>
      <c r="N61" s="19">
        <f t="shared" si="16"/>
        <v>0.67700000000000005</v>
      </c>
      <c r="O61" s="19">
        <f t="shared" si="17"/>
        <v>13.323</v>
      </c>
      <c r="P61" s="19">
        <f t="shared" si="18"/>
        <v>5.4459999999999997</v>
      </c>
      <c r="Q61" s="19">
        <f t="shared" si="19"/>
        <v>2.262</v>
      </c>
      <c r="R61" s="19">
        <f t="shared" si="20"/>
        <v>0.8</v>
      </c>
      <c r="S61" s="19">
        <f t="shared" si="21"/>
        <v>0.6</v>
      </c>
      <c r="T61" s="103"/>
      <c r="U61" s="104">
        <f t="shared" si="22"/>
        <v>38</v>
      </c>
      <c r="V61" s="104">
        <f t="shared" si="23"/>
        <v>26</v>
      </c>
      <c r="W61" s="104">
        <f t="shared" si="24"/>
        <v>41</v>
      </c>
      <c r="X61" s="104">
        <f t="shared" si="25"/>
        <v>27</v>
      </c>
      <c r="Y61" s="104">
        <f t="shared" si="26"/>
        <v>27</v>
      </c>
      <c r="Z61" s="104">
        <f t="shared" si="27"/>
        <v>52</v>
      </c>
      <c r="AA61" s="104">
        <f t="shared" si="28"/>
        <v>56</v>
      </c>
      <c r="AB61" s="104">
        <f t="shared" si="29"/>
        <v>32</v>
      </c>
      <c r="AC61" s="104"/>
      <c r="AD61" s="105">
        <f t="shared" si="30"/>
        <v>299</v>
      </c>
      <c r="AE61" s="106">
        <f t="shared" si="31"/>
        <v>52</v>
      </c>
    </row>
    <row r="62" spans="1:31" ht="15.75" customHeight="1"/>
  </sheetData>
  <sortState ref="A2:AE61">
    <sortCondition ref="B2:B61"/>
  </sortState>
  <phoneticPr fontId="24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AE61"/>
  <sheetViews>
    <sheetView topLeftCell="H34" zoomScale="80" zoomScaleNormal="80" zoomScalePageLayoutView="80" workbookViewId="0">
      <selection activeCell="A2" sqref="A2:A61"/>
    </sheetView>
  </sheetViews>
  <sheetFormatPr baseColWidth="10" defaultColWidth="8.83203125" defaultRowHeight="14"/>
  <cols>
    <col min="1" max="1" width="28.1640625" customWidth="1"/>
    <col min="2" max="2" width="19.6640625" customWidth="1"/>
  </cols>
  <sheetData>
    <row r="1" spans="1:31" ht="42">
      <c r="A1" s="3" t="s">
        <v>2</v>
      </c>
      <c r="B1" s="3" t="s">
        <v>41</v>
      </c>
      <c r="C1" s="12"/>
      <c r="D1" s="4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/>
      <c r="N1" s="22" t="s">
        <v>12</v>
      </c>
      <c r="O1" s="22" t="s">
        <v>13</v>
      </c>
      <c r="P1" s="22" t="s">
        <v>14</v>
      </c>
      <c r="Q1" s="22" t="s">
        <v>15</v>
      </c>
      <c r="R1" s="22" t="s">
        <v>16</v>
      </c>
      <c r="S1" s="22" t="s">
        <v>17</v>
      </c>
      <c r="T1" s="8"/>
      <c r="U1" s="3" t="s">
        <v>18</v>
      </c>
      <c r="V1" s="3" t="s">
        <v>19</v>
      </c>
      <c r="W1" s="3" t="s">
        <v>22</v>
      </c>
      <c r="X1" s="3" t="s">
        <v>21</v>
      </c>
      <c r="Y1" s="3" t="s">
        <v>20</v>
      </c>
      <c r="Z1" s="3" t="s">
        <v>23</v>
      </c>
      <c r="AA1" s="3" t="s">
        <v>24</v>
      </c>
      <c r="AB1" s="3" t="s">
        <v>25</v>
      </c>
      <c r="AC1" s="13"/>
      <c r="AD1" s="14" t="s">
        <v>93</v>
      </c>
      <c r="AE1" s="14" t="s">
        <v>26</v>
      </c>
    </row>
    <row r="2" spans="1:31">
      <c r="A2" s="17" t="s">
        <v>44</v>
      </c>
      <c r="B2" s="17" t="s">
        <v>40</v>
      </c>
      <c r="C2" s="17"/>
      <c r="D2" s="17">
        <v>99</v>
      </c>
      <c r="E2" s="88">
        <v>0.47249999999999998</v>
      </c>
      <c r="F2" s="88">
        <v>0.79090000000000005</v>
      </c>
      <c r="G2" s="17">
        <v>69</v>
      </c>
      <c r="H2" s="17">
        <v>1498</v>
      </c>
      <c r="I2" s="17">
        <v>590</v>
      </c>
      <c r="J2" s="17">
        <v>330</v>
      </c>
      <c r="K2" s="17">
        <v>98</v>
      </c>
      <c r="L2" s="17">
        <v>72</v>
      </c>
      <c r="M2" s="17"/>
      <c r="N2" s="89">
        <f t="shared" ref="N2:N33" si="0">G2/D2</f>
        <v>0.69699999999999995</v>
      </c>
      <c r="O2" s="89">
        <f t="shared" ref="O2:O33" si="1">H2/D2</f>
        <v>15.131</v>
      </c>
      <c r="P2" s="89">
        <f t="shared" ref="P2:P33" si="2">I2/D2</f>
        <v>5.96</v>
      </c>
      <c r="Q2" s="89">
        <f t="shared" ref="Q2:Q33" si="3">J2/D2</f>
        <v>3.3330000000000002</v>
      </c>
      <c r="R2" s="89">
        <f t="shared" ref="R2:R33" si="4">K2/D2</f>
        <v>0.99</v>
      </c>
      <c r="S2" s="89">
        <f t="shared" ref="S2:S33" si="5">L2/D2</f>
        <v>0.72699999999999998</v>
      </c>
      <c r="T2" s="26"/>
      <c r="U2" s="114">
        <f t="shared" ref="U2:U33" si="6">RANK(E2,$E$2:$E$65,0)</f>
        <v>7</v>
      </c>
      <c r="V2" s="114">
        <f t="shared" ref="V2:V33" si="7">RANK(F2,$F$2:$F$65,0)</f>
        <v>8</v>
      </c>
      <c r="W2" s="114">
        <f t="shared" ref="W2:W33" si="8">RANK(N2,$N$2:$N$65,0)</f>
        <v>35</v>
      </c>
      <c r="X2" s="114">
        <f t="shared" ref="X2:X33" si="9">RANK(O2,$O$2:$O$65,0)</f>
        <v>4</v>
      </c>
      <c r="Y2" s="114">
        <f t="shared" ref="Y2:Y33" si="10">RANK(P2,$P$2:$P$65,0)</f>
        <v>9</v>
      </c>
      <c r="Z2" s="114">
        <f t="shared" ref="Z2:Z33" si="11">RANK(Q2,$Q$2:$Q$65,0)</f>
        <v>14</v>
      </c>
      <c r="AA2" s="114">
        <f t="shared" ref="AA2:AA33" si="12">RANK(R2,$R$2:$R$65,0)</f>
        <v>30</v>
      </c>
      <c r="AB2" s="114">
        <f t="shared" ref="AB2:AB33" si="13">RANK(S2,$S$2:$S$65,0)</f>
        <v>6</v>
      </c>
      <c r="AC2" s="114"/>
      <c r="AD2" s="105">
        <f t="shared" ref="AD2:AD33" si="14">SUM(U2:AB2)</f>
        <v>113</v>
      </c>
      <c r="AE2" s="106">
        <f t="shared" ref="AE2:AE33" si="15">RANK(AD2,$AD$2:$AD$65,1)</f>
        <v>1</v>
      </c>
    </row>
    <row r="3" spans="1:31">
      <c r="A3" s="15" t="s">
        <v>68</v>
      </c>
      <c r="B3" s="15" t="s">
        <v>67</v>
      </c>
      <c r="C3" s="15"/>
      <c r="D3" s="15">
        <v>116</v>
      </c>
      <c r="E3" s="18">
        <v>0.46429999999999999</v>
      </c>
      <c r="F3" s="18">
        <v>0.78180000000000005</v>
      </c>
      <c r="G3" s="15">
        <v>92</v>
      </c>
      <c r="H3" s="15">
        <v>1608</v>
      </c>
      <c r="I3" s="15">
        <v>635</v>
      </c>
      <c r="J3" s="15">
        <v>379</v>
      </c>
      <c r="K3" s="15">
        <v>154</v>
      </c>
      <c r="L3" s="15">
        <v>81</v>
      </c>
      <c r="M3" s="15"/>
      <c r="N3" s="19">
        <f t="shared" si="0"/>
        <v>0.79300000000000004</v>
      </c>
      <c r="O3" s="19">
        <f t="shared" si="1"/>
        <v>13.862</v>
      </c>
      <c r="P3" s="19">
        <f t="shared" si="2"/>
        <v>5.4740000000000002</v>
      </c>
      <c r="Q3" s="19">
        <f t="shared" si="3"/>
        <v>3.2669999999999999</v>
      </c>
      <c r="R3" s="19">
        <f t="shared" si="4"/>
        <v>1.3280000000000001</v>
      </c>
      <c r="S3" s="19">
        <f t="shared" si="5"/>
        <v>0.69799999999999995</v>
      </c>
      <c r="T3" s="103"/>
      <c r="U3" s="104">
        <f t="shared" si="6"/>
        <v>14</v>
      </c>
      <c r="V3" s="104">
        <f t="shared" si="7"/>
        <v>16</v>
      </c>
      <c r="W3" s="104">
        <f t="shared" si="8"/>
        <v>21</v>
      </c>
      <c r="X3" s="104">
        <f t="shared" si="9"/>
        <v>19</v>
      </c>
      <c r="Y3" s="104">
        <f t="shared" si="10"/>
        <v>25</v>
      </c>
      <c r="Z3" s="104">
        <f t="shared" si="11"/>
        <v>16</v>
      </c>
      <c r="AA3" s="104">
        <f t="shared" si="12"/>
        <v>1</v>
      </c>
      <c r="AB3" s="104">
        <f t="shared" si="13"/>
        <v>13</v>
      </c>
      <c r="AC3" s="104"/>
      <c r="AD3" s="105">
        <f t="shared" si="14"/>
        <v>125</v>
      </c>
      <c r="AE3" s="106">
        <f t="shared" si="15"/>
        <v>2</v>
      </c>
    </row>
    <row r="4" spans="1:31">
      <c r="A4" s="17" t="s">
        <v>32</v>
      </c>
      <c r="B4" s="17" t="s">
        <v>39</v>
      </c>
      <c r="C4" s="15"/>
      <c r="D4" s="17">
        <v>101</v>
      </c>
      <c r="E4" s="88">
        <v>0.4753</v>
      </c>
      <c r="F4" s="88">
        <v>0.81340000000000001</v>
      </c>
      <c r="G4" s="17">
        <v>62</v>
      </c>
      <c r="H4" s="17">
        <v>1581</v>
      </c>
      <c r="I4" s="17">
        <v>538</v>
      </c>
      <c r="J4" s="17">
        <v>378</v>
      </c>
      <c r="K4" s="17">
        <v>115</v>
      </c>
      <c r="L4" s="17">
        <v>53</v>
      </c>
      <c r="M4" s="17"/>
      <c r="N4" s="89">
        <f t="shared" si="0"/>
        <v>0.61399999999999999</v>
      </c>
      <c r="O4" s="89">
        <f t="shared" si="1"/>
        <v>15.653</v>
      </c>
      <c r="P4" s="89">
        <f t="shared" si="2"/>
        <v>5.327</v>
      </c>
      <c r="Q4" s="89">
        <f t="shared" si="3"/>
        <v>3.7429999999999999</v>
      </c>
      <c r="R4" s="89">
        <f t="shared" si="4"/>
        <v>1.139</v>
      </c>
      <c r="S4" s="89">
        <f t="shared" si="5"/>
        <v>0.52500000000000002</v>
      </c>
      <c r="T4" s="26"/>
      <c r="U4" s="114">
        <f t="shared" si="6"/>
        <v>5</v>
      </c>
      <c r="V4" s="114">
        <f t="shared" si="7"/>
        <v>1</v>
      </c>
      <c r="W4" s="114">
        <f t="shared" si="8"/>
        <v>48</v>
      </c>
      <c r="X4" s="114">
        <f t="shared" si="9"/>
        <v>1</v>
      </c>
      <c r="Y4" s="114">
        <f t="shared" si="10"/>
        <v>32</v>
      </c>
      <c r="Z4" s="114">
        <f t="shared" si="11"/>
        <v>3</v>
      </c>
      <c r="AA4" s="114">
        <f t="shared" si="12"/>
        <v>7</v>
      </c>
      <c r="AB4" s="114">
        <f t="shared" si="13"/>
        <v>47</v>
      </c>
      <c r="AC4" s="104"/>
      <c r="AD4" s="105">
        <f t="shared" si="14"/>
        <v>144</v>
      </c>
      <c r="AE4" s="106">
        <f t="shared" si="15"/>
        <v>3</v>
      </c>
    </row>
    <row r="5" spans="1:31">
      <c r="A5" s="15" t="s">
        <v>60</v>
      </c>
      <c r="B5" s="15" t="s">
        <v>54</v>
      </c>
      <c r="C5" s="15"/>
      <c r="D5" s="17">
        <v>88</v>
      </c>
      <c r="E5" s="18">
        <v>0.44529999999999997</v>
      </c>
      <c r="F5" s="18">
        <v>0.7893</v>
      </c>
      <c r="G5" s="15">
        <v>86</v>
      </c>
      <c r="H5" s="15">
        <v>1331</v>
      </c>
      <c r="I5" s="15">
        <v>468</v>
      </c>
      <c r="J5" s="15">
        <v>295</v>
      </c>
      <c r="K5" s="15">
        <v>81</v>
      </c>
      <c r="L5" s="15">
        <v>63</v>
      </c>
      <c r="M5" s="15"/>
      <c r="N5" s="19">
        <f t="shared" si="0"/>
        <v>0.97699999999999998</v>
      </c>
      <c r="O5" s="19">
        <f t="shared" si="1"/>
        <v>15.125</v>
      </c>
      <c r="P5" s="19">
        <f t="shared" si="2"/>
        <v>5.3179999999999996</v>
      </c>
      <c r="Q5" s="19">
        <f t="shared" si="3"/>
        <v>3.3519999999999999</v>
      </c>
      <c r="R5" s="19">
        <f t="shared" si="4"/>
        <v>0.92</v>
      </c>
      <c r="S5" s="19">
        <f t="shared" si="5"/>
        <v>0.71599999999999997</v>
      </c>
      <c r="T5" s="103"/>
      <c r="U5" s="104">
        <f t="shared" si="6"/>
        <v>31</v>
      </c>
      <c r="V5" s="104">
        <f t="shared" si="7"/>
        <v>10</v>
      </c>
      <c r="W5" s="104">
        <f t="shared" si="8"/>
        <v>5</v>
      </c>
      <c r="X5" s="104">
        <f t="shared" si="9"/>
        <v>5</v>
      </c>
      <c r="Y5" s="104">
        <f t="shared" si="10"/>
        <v>34</v>
      </c>
      <c r="Z5" s="104">
        <f t="shared" si="11"/>
        <v>12</v>
      </c>
      <c r="AA5" s="104">
        <f t="shared" si="12"/>
        <v>43</v>
      </c>
      <c r="AB5" s="104">
        <f t="shared" si="13"/>
        <v>9</v>
      </c>
      <c r="AC5" s="104"/>
      <c r="AD5" s="105">
        <f t="shared" si="14"/>
        <v>149</v>
      </c>
      <c r="AE5" s="106">
        <f t="shared" si="15"/>
        <v>4</v>
      </c>
    </row>
    <row r="6" spans="1:31">
      <c r="A6" s="17" t="s">
        <v>90</v>
      </c>
      <c r="B6" s="17" t="s">
        <v>80</v>
      </c>
      <c r="C6" s="17"/>
      <c r="D6" s="17">
        <v>93</v>
      </c>
      <c r="E6" s="88">
        <v>0.43880000000000002</v>
      </c>
      <c r="F6" s="88">
        <v>0.78859999999999997</v>
      </c>
      <c r="G6" s="17">
        <v>78</v>
      </c>
      <c r="H6" s="17">
        <v>1308</v>
      </c>
      <c r="I6" s="17">
        <v>484</v>
      </c>
      <c r="J6" s="17">
        <v>347</v>
      </c>
      <c r="K6" s="17">
        <v>98</v>
      </c>
      <c r="L6" s="17">
        <v>65</v>
      </c>
      <c r="M6" s="17"/>
      <c r="N6" s="89">
        <f t="shared" si="0"/>
        <v>0.83899999999999997</v>
      </c>
      <c r="O6" s="89">
        <f t="shared" si="1"/>
        <v>14.065</v>
      </c>
      <c r="P6" s="89">
        <f t="shared" si="2"/>
        <v>5.2039999999999997</v>
      </c>
      <c r="Q6" s="89">
        <f t="shared" si="3"/>
        <v>3.7309999999999999</v>
      </c>
      <c r="R6" s="89">
        <f t="shared" si="4"/>
        <v>1.054</v>
      </c>
      <c r="S6" s="89">
        <f t="shared" si="5"/>
        <v>0.69899999999999995</v>
      </c>
      <c r="T6" s="26"/>
      <c r="U6" s="114">
        <f t="shared" si="6"/>
        <v>43</v>
      </c>
      <c r="V6" s="114">
        <f t="shared" si="7"/>
        <v>11</v>
      </c>
      <c r="W6" s="114">
        <f t="shared" si="8"/>
        <v>18</v>
      </c>
      <c r="X6" s="114">
        <f t="shared" si="9"/>
        <v>14</v>
      </c>
      <c r="Y6" s="114">
        <f t="shared" si="10"/>
        <v>40</v>
      </c>
      <c r="Z6" s="114">
        <f t="shared" si="11"/>
        <v>5</v>
      </c>
      <c r="AA6" s="114">
        <f t="shared" si="12"/>
        <v>16</v>
      </c>
      <c r="AB6" s="114">
        <f t="shared" si="13"/>
        <v>12</v>
      </c>
      <c r="AC6" s="114"/>
      <c r="AD6" s="105">
        <f t="shared" si="14"/>
        <v>159</v>
      </c>
      <c r="AE6" s="106">
        <f t="shared" si="15"/>
        <v>5</v>
      </c>
    </row>
    <row r="7" spans="1:31">
      <c r="A7" s="15" t="s">
        <v>29</v>
      </c>
      <c r="B7" s="15" t="s">
        <v>39</v>
      </c>
      <c r="C7" s="15"/>
      <c r="D7" s="15">
        <v>113</v>
      </c>
      <c r="E7" s="18">
        <v>0.4662</v>
      </c>
      <c r="F7" s="18">
        <v>0.74860000000000004</v>
      </c>
      <c r="G7" s="15">
        <v>82</v>
      </c>
      <c r="H7" s="15">
        <v>1485</v>
      </c>
      <c r="I7" s="15">
        <v>682</v>
      </c>
      <c r="J7" s="15">
        <v>382</v>
      </c>
      <c r="K7" s="15">
        <v>123</v>
      </c>
      <c r="L7" s="15">
        <v>74</v>
      </c>
      <c r="M7" s="15"/>
      <c r="N7" s="19">
        <f t="shared" si="0"/>
        <v>0.72599999999999998</v>
      </c>
      <c r="O7" s="19">
        <f t="shared" si="1"/>
        <v>13.141999999999999</v>
      </c>
      <c r="P7" s="19">
        <f t="shared" si="2"/>
        <v>6.0350000000000001</v>
      </c>
      <c r="Q7" s="19">
        <f t="shared" si="3"/>
        <v>3.3809999999999998</v>
      </c>
      <c r="R7" s="19">
        <f t="shared" si="4"/>
        <v>1.0880000000000001</v>
      </c>
      <c r="S7" s="19">
        <f t="shared" si="5"/>
        <v>0.65500000000000003</v>
      </c>
      <c r="T7" s="103"/>
      <c r="U7" s="104">
        <f t="shared" si="6"/>
        <v>11</v>
      </c>
      <c r="V7" s="104">
        <f t="shared" si="7"/>
        <v>40</v>
      </c>
      <c r="W7" s="104">
        <f t="shared" si="8"/>
        <v>32</v>
      </c>
      <c r="X7" s="104">
        <f t="shared" si="9"/>
        <v>28</v>
      </c>
      <c r="Y7" s="104">
        <f t="shared" si="10"/>
        <v>5</v>
      </c>
      <c r="Z7" s="104">
        <f t="shared" si="11"/>
        <v>10</v>
      </c>
      <c r="AA7" s="104">
        <f t="shared" si="12"/>
        <v>8</v>
      </c>
      <c r="AB7" s="104">
        <f t="shared" si="13"/>
        <v>26</v>
      </c>
      <c r="AC7" s="104"/>
      <c r="AD7" s="105">
        <f t="shared" si="14"/>
        <v>160</v>
      </c>
      <c r="AE7" s="106">
        <f t="shared" si="15"/>
        <v>6</v>
      </c>
    </row>
    <row r="8" spans="1:31" ht="15" customHeight="1">
      <c r="A8" s="15" t="s">
        <v>51</v>
      </c>
      <c r="B8" s="15" t="s">
        <v>40</v>
      </c>
      <c r="C8" s="17"/>
      <c r="D8" s="15">
        <v>93</v>
      </c>
      <c r="E8" s="18">
        <v>0.42770000000000002</v>
      </c>
      <c r="F8" s="18">
        <v>0.78510000000000002</v>
      </c>
      <c r="G8" s="15">
        <v>119</v>
      </c>
      <c r="H8" s="15">
        <v>1427</v>
      </c>
      <c r="I8" s="15">
        <v>545</v>
      </c>
      <c r="J8" s="15">
        <v>348</v>
      </c>
      <c r="K8" s="15">
        <v>91</v>
      </c>
      <c r="L8" s="15">
        <v>40</v>
      </c>
      <c r="M8" s="15"/>
      <c r="N8" s="19">
        <f t="shared" si="0"/>
        <v>1.28</v>
      </c>
      <c r="O8" s="19">
        <f t="shared" si="1"/>
        <v>15.343999999999999</v>
      </c>
      <c r="P8" s="19">
        <f t="shared" si="2"/>
        <v>5.86</v>
      </c>
      <c r="Q8" s="19">
        <f t="shared" si="3"/>
        <v>3.742</v>
      </c>
      <c r="R8" s="19">
        <f t="shared" si="4"/>
        <v>0.97799999999999998</v>
      </c>
      <c r="S8" s="19">
        <f t="shared" si="5"/>
        <v>0.43</v>
      </c>
      <c r="T8" s="103"/>
      <c r="U8" s="104">
        <f t="shared" si="6"/>
        <v>53</v>
      </c>
      <c r="V8" s="104">
        <f t="shared" si="7"/>
        <v>13</v>
      </c>
      <c r="W8" s="104">
        <f t="shared" si="8"/>
        <v>1</v>
      </c>
      <c r="X8" s="104">
        <f t="shared" si="9"/>
        <v>2</v>
      </c>
      <c r="Y8" s="104">
        <f t="shared" si="10"/>
        <v>10</v>
      </c>
      <c r="Z8" s="104">
        <f t="shared" si="11"/>
        <v>4</v>
      </c>
      <c r="AA8" s="104">
        <f t="shared" si="12"/>
        <v>32</v>
      </c>
      <c r="AB8" s="104">
        <f t="shared" si="13"/>
        <v>56</v>
      </c>
      <c r="AC8" s="104"/>
      <c r="AD8" s="105">
        <f t="shared" si="14"/>
        <v>171</v>
      </c>
      <c r="AE8" s="106">
        <f t="shared" si="15"/>
        <v>7</v>
      </c>
    </row>
    <row r="9" spans="1:31">
      <c r="A9" s="15" t="s">
        <v>75</v>
      </c>
      <c r="B9" s="15" t="s">
        <v>67</v>
      </c>
      <c r="C9" s="15"/>
      <c r="D9" s="15">
        <v>104</v>
      </c>
      <c r="E9" s="18">
        <v>0.4773</v>
      </c>
      <c r="F9" s="18">
        <v>0.74609999999999999</v>
      </c>
      <c r="G9" s="15">
        <v>96</v>
      </c>
      <c r="H9" s="15">
        <v>1473</v>
      </c>
      <c r="I9" s="15">
        <v>589</v>
      </c>
      <c r="J9" s="15">
        <v>296</v>
      </c>
      <c r="K9" s="15">
        <v>99</v>
      </c>
      <c r="L9" s="15">
        <v>70</v>
      </c>
      <c r="M9" s="15"/>
      <c r="N9" s="19">
        <f t="shared" si="0"/>
        <v>0.92300000000000004</v>
      </c>
      <c r="O9" s="19">
        <f t="shared" si="1"/>
        <v>14.163</v>
      </c>
      <c r="P9" s="19">
        <f t="shared" si="2"/>
        <v>5.6630000000000003</v>
      </c>
      <c r="Q9" s="19">
        <f t="shared" si="3"/>
        <v>2.8460000000000001</v>
      </c>
      <c r="R9" s="19">
        <f t="shared" si="4"/>
        <v>0.95199999999999996</v>
      </c>
      <c r="S9" s="19">
        <f t="shared" si="5"/>
        <v>0.67300000000000004</v>
      </c>
      <c r="T9" s="103"/>
      <c r="U9" s="104">
        <f t="shared" si="6"/>
        <v>2</v>
      </c>
      <c r="V9" s="104">
        <f t="shared" si="7"/>
        <v>42</v>
      </c>
      <c r="W9" s="104">
        <f t="shared" si="8"/>
        <v>8</v>
      </c>
      <c r="X9" s="104">
        <f t="shared" si="9"/>
        <v>12</v>
      </c>
      <c r="Y9" s="104">
        <f t="shared" si="10"/>
        <v>17</v>
      </c>
      <c r="Z9" s="104">
        <f t="shared" si="11"/>
        <v>34</v>
      </c>
      <c r="AA9" s="104">
        <f t="shared" si="12"/>
        <v>38</v>
      </c>
      <c r="AB9" s="104">
        <f t="shared" si="13"/>
        <v>21</v>
      </c>
      <c r="AC9" s="104"/>
      <c r="AD9" s="105">
        <f t="shared" si="14"/>
        <v>174</v>
      </c>
      <c r="AE9" s="106">
        <f t="shared" si="15"/>
        <v>8</v>
      </c>
    </row>
    <row r="10" spans="1:31">
      <c r="A10" s="17" t="s">
        <v>85</v>
      </c>
      <c r="B10" s="17" t="s">
        <v>80</v>
      </c>
      <c r="C10" s="17"/>
      <c r="D10" s="17">
        <v>98</v>
      </c>
      <c r="E10" s="88">
        <v>0.43719999999999998</v>
      </c>
      <c r="F10" s="88">
        <v>0.77780000000000005</v>
      </c>
      <c r="G10" s="17">
        <v>84</v>
      </c>
      <c r="H10" s="17">
        <v>1478</v>
      </c>
      <c r="I10" s="17">
        <v>592</v>
      </c>
      <c r="J10" s="17">
        <v>327</v>
      </c>
      <c r="K10" s="17">
        <v>97</v>
      </c>
      <c r="L10" s="17">
        <v>45</v>
      </c>
      <c r="M10" s="17"/>
      <c r="N10" s="89">
        <f t="shared" si="0"/>
        <v>0.85699999999999998</v>
      </c>
      <c r="O10" s="89">
        <f t="shared" si="1"/>
        <v>15.082000000000001</v>
      </c>
      <c r="P10" s="89">
        <f t="shared" si="2"/>
        <v>6.0410000000000004</v>
      </c>
      <c r="Q10" s="89">
        <f t="shared" si="3"/>
        <v>3.3370000000000002</v>
      </c>
      <c r="R10" s="89">
        <f t="shared" si="4"/>
        <v>0.99</v>
      </c>
      <c r="S10" s="89">
        <f t="shared" si="5"/>
        <v>0.45900000000000002</v>
      </c>
      <c r="T10" s="26"/>
      <c r="U10" s="114">
        <f t="shared" si="6"/>
        <v>46</v>
      </c>
      <c r="V10" s="114">
        <f t="shared" si="7"/>
        <v>18</v>
      </c>
      <c r="W10" s="114">
        <f t="shared" si="8"/>
        <v>14</v>
      </c>
      <c r="X10" s="114">
        <f t="shared" si="9"/>
        <v>6</v>
      </c>
      <c r="Y10" s="114">
        <f t="shared" si="10"/>
        <v>4</v>
      </c>
      <c r="Z10" s="114">
        <f t="shared" si="11"/>
        <v>13</v>
      </c>
      <c r="AA10" s="114">
        <f t="shared" si="12"/>
        <v>30</v>
      </c>
      <c r="AB10" s="114">
        <f t="shared" si="13"/>
        <v>53</v>
      </c>
      <c r="AC10" s="114"/>
      <c r="AD10" s="105">
        <f t="shared" si="14"/>
        <v>184</v>
      </c>
      <c r="AE10" s="106">
        <f t="shared" si="15"/>
        <v>9</v>
      </c>
    </row>
    <row r="11" spans="1:31">
      <c r="A11" s="15" t="s">
        <v>83</v>
      </c>
      <c r="B11" s="15" t="s">
        <v>80</v>
      </c>
      <c r="C11" s="15"/>
      <c r="D11" s="15">
        <v>120</v>
      </c>
      <c r="E11" s="18">
        <v>0.4461</v>
      </c>
      <c r="F11" s="18">
        <v>0.78969999999999996</v>
      </c>
      <c r="G11" s="15">
        <v>83</v>
      </c>
      <c r="H11" s="15">
        <v>1710</v>
      </c>
      <c r="I11" s="15">
        <v>662</v>
      </c>
      <c r="J11" s="15">
        <v>311</v>
      </c>
      <c r="K11" s="15">
        <v>123</v>
      </c>
      <c r="L11" s="15">
        <v>83</v>
      </c>
      <c r="M11" s="15"/>
      <c r="N11" s="19">
        <f t="shared" si="0"/>
        <v>0.69199999999999995</v>
      </c>
      <c r="O11" s="19">
        <f t="shared" si="1"/>
        <v>14.25</v>
      </c>
      <c r="P11" s="19">
        <f t="shared" si="2"/>
        <v>5.5170000000000003</v>
      </c>
      <c r="Q11" s="19">
        <f t="shared" si="3"/>
        <v>2.5920000000000001</v>
      </c>
      <c r="R11" s="19">
        <f t="shared" si="4"/>
        <v>1.0249999999999999</v>
      </c>
      <c r="S11" s="19">
        <f t="shared" si="5"/>
        <v>0.69199999999999995</v>
      </c>
      <c r="T11" s="103"/>
      <c r="U11" s="104">
        <f t="shared" si="6"/>
        <v>29</v>
      </c>
      <c r="V11" s="104">
        <f t="shared" si="7"/>
        <v>9</v>
      </c>
      <c r="W11" s="104">
        <f t="shared" si="8"/>
        <v>37</v>
      </c>
      <c r="X11" s="104">
        <f t="shared" si="9"/>
        <v>11</v>
      </c>
      <c r="Y11" s="104">
        <f t="shared" si="10"/>
        <v>23</v>
      </c>
      <c r="Z11" s="104">
        <f t="shared" si="11"/>
        <v>45</v>
      </c>
      <c r="AA11" s="104">
        <f t="shared" si="12"/>
        <v>20</v>
      </c>
      <c r="AB11" s="104">
        <f t="shared" si="13"/>
        <v>14</v>
      </c>
      <c r="AC11" s="104"/>
      <c r="AD11" s="105">
        <f t="shared" si="14"/>
        <v>188</v>
      </c>
      <c r="AE11" s="106">
        <f t="shared" si="15"/>
        <v>10</v>
      </c>
    </row>
    <row r="12" spans="1:31">
      <c r="A12" s="15" t="s">
        <v>49</v>
      </c>
      <c r="B12" s="15" t="s">
        <v>40</v>
      </c>
      <c r="C12" s="17"/>
      <c r="D12" s="15">
        <v>109</v>
      </c>
      <c r="E12" s="18">
        <v>0.47620000000000001</v>
      </c>
      <c r="F12" s="18">
        <v>0.68940000000000001</v>
      </c>
      <c r="G12" s="15">
        <v>82</v>
      </c>
      <c r="H12" s="15">
        <v>1513</v>
      </c>
      <c r="I12" s="15">
        <v>659</v>
      </c>
      <c r="J12" s="15">
        <v>284</v>
      </c>
      <c r="K12" s="15">
        <v>106</v>
      </c>
      <c r="L12" s="15">
        <v>91</v>
      </c>
      <c r="M12" s="15"/>
      <c r="N12" s="19">
        <f t="shared" si="0"/>
        <v>0.752</v>
      </c>
      <c r="O12" s="19">
        <f t="shared" si="1"/>
        <v>13.881</v>
      </c>
      <c r="P12" s="19">
        <f t="shared" si="2"/>
        <v>6.0460000000000003</v>
      </c>
      <c r="Q12" s="19">
        <f t="shared" si="3"/>
        <v>2.6059999999999999</v>
      </c>
      <c r="R12" s="19">
        <f t="shared" si="4"/>
        <v>0.97199999999999998</v>
      </c>
      <c r="S12" s="19">
        <f t="shared" si="5"/>
        <v>0.83499999999999996</v>
      </c>
      <c r="T12" s="103"/>
      <c r="U12" s="104">
        <f t="shared" si="6"/>
        <v>4</v>
      </c>
      <c r="V12" s="104">
        <f t="shared" si="7"/>
        <v>57</v>
      </c>
      <c r="W12" s="104">
        <f t="shared" si="8"/>
        <v>28</v>
      </c>
      <c r="X12" s="104">
        <f t="shared" si="9"/>
        <v>17</v>
      </c>
      <c r="Y12" s="104">
        <f t="shared" si="10"/>
        <v>3</v>
      </c>
      <c r="Z12" s="104">
        <f t="shared" si="11"/>
        <v>44</v>
      </c>
      <c r="AA12" s="104">
        <f t="shared" si="12"/>
        <v>34</v>
      </c>
      <c r="AB12" s="104">
        <f t="shared" si="13"/>
        <v>3</v>
      </c>
      <c r="AC12" s="104"/>
      <c r="AD12" s="105">
        <f t="shared" si="14"/>
        <v>190</v>
      </c>
      <c r="AE12" s="106">
        <f t="shared" si="15"/>
        <v>11</v>
      </c>
    </row>
    <row r="13" spans="1:31">
      <c r="A13" s="15" t="s">
        <v>62</v>
      </c>
      <c r="B13" s="15" t="s">
        <v>54</v>
      </c>
      <c r="C13" s="15"/>
      <c r="D13" s="15">
        <v>102</v>
      </c>
      <c r="E13" s="18">
        <v>0.43980000000000002</v>
      </c>
      <c r="F13" s="18">
        <v>0.74950000000000006</v>
      </c>
      <c r="G13" s="15">
        <v>68</v>
      </c>
      <c r="H13" s="15">
        <v>1499</v>
      </c>
      <c r="I13" s="15">
        <v>702</v>
      </c>
      <c r="J13" s="15">
        <v>309</v>
      </c>
      <c r="K13" s="15">
        <v>104</v>
      </c>
      <c r="L13" s="15">
        <v>69</v>
      </c>
      <c r="M13" s="15"/>
      <c r="N13" s="19">
        <f t="shared" si="0"/>
        <v>0.66700000000000004</v>
      </c>
      <c r="O13" s="19">
        <f t="shared" si="1"/>
        <v>14.696</v>
      </c>
      <c r="P13" s="19">
        <f t="shared" si="2"/>
        <v>6.8819999999999997</v>
      </c>
      <c r="Q13" s="19">
        <f t="shared" si="3"/>
        <v>3.0289999999999999</v>
      </c>
      <c r="R13" s="19">
        <f t="shared" si="4"/>
        <v>1.02</v>
      </c>
      <c r="S13" s="19">
        <f t="shared" si="5"/>
        <v>0.67600000000000005</v>
      </c>
      <c r="T13" s="103"/>
      <c r="U13" s="104">
        <f t="shared" si="6"/>
        <v>41</v>
      </c>
      <c r="V13" s="104">
        <f t="shared" si="7"/>
        <v>36</v>
      </c>
      <c r="W13" s="104">
        <f t="shared" si="8"/>
        <v>38</v>
      </c>
      <c r="X13" s="104">
        <f t="shared" si="9"/>
        <v>7</v>
      </c>
      <c r="Y13" s="104">
        <f t="shared" si="10"/>
        <v>1</v>
      </c>
      <c r="Z13" s="104">
        <f t="shared" si="11"/>
        <v>27</v>
      </c>
      <c r="AA13" s="104">
        <f t="shared" si="12"/>
        <v>22</v>
      </c>
      <c r="AB13" s="104">
        <f t="shared" si="13"/>
        <v>20</v>
      </c>
      <c r="AC13" s="104"/>
      <c r="AD13" s="105">
        <f t="shared" si="14"/>
        <v>192</v>
      </c>
      <c r="AE13" s="106">
        <f t="shared" si="15"/>
        <v>12</v>
      </c>
    </row>
    <row r="14" spans="1:31">
      <c r="A14" s="15" t="s">
        <v>81</v>
      </c>
      <c r="B14" s="15" t="s">
        <v>80</v>
      </c>
      <c r="C14" s="15"/>
      <c r="D14" s="15">
        <v>103</v>
      </c>
      <c r="E14" s="18">
        <v>0.47210000000000002</v>
      </c>
      <c r="F14" s="18">
        <v>0.74939999999999996</v>
      </c>
      <c r="G14" s="15">
        <v>107</v>
      </c>
      <c r="H14" s="15">
        <v>1501</v>
      </c>
      <c r="I14" s="15">
        <v>620</v>
      </c>
      <c r="J14" s="15">
        <v>302</v>
      </c>
      <c r="K14" s="15">
        <v>91</v>
      </c>
      <c r="L14" s="15">
        <v>52</v>
      </c>
      <c r="M14" s="15"/>
      <c r="N14" s="19">
        <f t="shared" si="0"/>
        <v>1.0389999999999999</v>
      </c>
      <c r="O14" s="19">
        <f t="shared" si="1"/>
        <v>14.573</v>
      </c>
      <c r="P14" s="19">
        <f t="shared" si="2"/>
        <v>6.0190000000000001</v>
      </c>
      <c r="Q14" s="19">
        <f t="shared" si="3"/>
        <v>2.9319999999999999</v>
      </c>
      <c r="R14" s="19">
        <f t="shared" si="4"/>
        <v>0.88300000000000001</v>
      </c>
      <c r="S14" s="19">
        <f t="shared" si="5"/>
        <v>0.505</v>
      </c>
      <c r="T14" s="103"/>
      <c r="U14" s="104">
        <f t="shared" si="6"/>
        <v>8</v>
      </c>
      <c r="V14" s="104">
        <f t="shared" si="7"/>
        <v>37</v>
      </c>
      <c r="W14" s="104">
        <f t="shared" si="8"/>
        <v>3</v>
      </c>
      <c r="X14" s="104">
        <f t="shared" si="9"/>
        <v>8</v>
      </c>
      <c r="Y14" s="104">
        <f t="shared" si="10"/>
        <v>6</v>
      </c>
      <c r="Z14" s="104">
        <f t="shared" si="11"/>
        <v>31</v>
      </c>
      <c r="AA14" s="104">
        <f t="shared" si="12"/>
        <v>51</v>
      </c>
      <c r="AB14" s="104">
        <f t="shared" si="13"/>
        <v>50</v>
      </c>
      <c r="AC14" s="104"/>
      <c r="AD14" s="114">
        <f t="shared" si="14"/>
        <v>194</v>
      </c>
      <c r="AE14" s="115">
        <f t="shared" si="15"/>
        <v>13</v>
      </c>
    </row>
    <row r="15" spans="1:31">
      <c r="A15" s="15" t="s">
        <v>84</v>
      </c>
      <c r="B15" s="15" t="s">
        <v>80</v>
      </c>
      <c r="C15" s="15"/>
      <c r="D15" s="15">
        <v>94</v>
      </c>
      <c r="E15" s="18">
        <v>0.4627</v>
      </c>
      <c r="F15" s="18">
        <v>0.79149999999999998</v>
      </c>
      <c r="G15" s="15">
        <v>76</v>
      </c>
      <c r="H15" s="15">
        <v>1355</v>
      </c>
      <c r="I15" s="15">
        <v>491</v>
      </c>
      <c r="J15" s="15">
        <v>381</v>
      </c>
      <c r="K15" s="15">
        <v>83</v>
      </c>
      <c r="L15" s="15">
        <v>43</v>
      </c>
      <c r="M15" s="15"/>
      <c r="N15" s="19">
        <f t="shared" si="0"/>
        <v>0.80900000000000005</v>
      </c>
      <c r="O15" s="19">
        <f t="shared" si="1"/>
        <v>14.414999999999999</v>
      </c>
      <c r="P15" s="19">
        <f t="shared" si="2"/>
        <v>5.2229999999999999</v>
      </c>
      <c r="Q15" s="19">
        <f t="shared" si="3"/>
        <v>4.0529999999999999</v>
      </c>
      <c r="R15" s="19">
        <f t="shared" si="4"/>
        <v>0.88300000000000001</v>
      </c>
      <c r="S15" s="19">
        <f t="shared" si="5"/>
        <v>0.45700000000000002</v>
      </c>
      <c r="T15" s="103"/>
      <c r="U15" s="104">
        <f t="shared" si="6"/>
        <v>15</v>
      </c>
      <c r="V15" s="104">
        <f t="shared" si="7"/>
        <v>7</v>
      </c>
      <c r="W15" s="104">
        <f t="shared" si="8"/>
        <v>20</v>
      </c>
      <c r="X15" s="104">
        <f t="shared" si="9"/>
        <v>9</v>
      </c>
      <c r="Y15" s="104">
        <f t="shared" si="10"/>
        <v>39</v>
      </c>
      <c r="Z15" s="104">
        <f t="shared" si="11"/>
        <v>1</v>
      </c>
      <c r="AA15" s="104">
        <f t="shared" si="12"/>
        <v>51</v>
      </c>
      <c r="AB15" s="104">
        <f t="shared" si="13"/>
        <v>54</v>
      </c>
      <c r="AC15" s="104"/>
      <c r="AD15" s="105">
        <f t="shared" si="14"/>
        <v>196</v>
      </c>
      <c r="AE15" s="106">
        <f t="shared" si="15"/>
        <v>14</v>
      </c>
    </row>
    <row r="16" spans="1:31">
      <c r="A16" s="15" t="s">
        <v>27</v>
      </c>
      <c r="B16" s="15" t="s">
        <v>39</v>
      </c>
      <c r="C16" s="15"/>
      <c r="D16" s="17">
        <v>108</v>
      </c>
      <c r="E16" s="18">
        <v>0.44</v>
      </c>
      <c r="F16" s="18">
        <v>0.76390000000000002</v>
      </c>
      <c r="G16" s="15">
        <v>98</v>
      </c>
      <c r="H16" s="15">
        <v>1406</v>
      </c>
      <c r="I16" s="15">
        <v>630</v>
      </c>
      <c r="J16" s="15">
        <v>283</v>
      </c>
      <c r="K16" s="15">
        <v>116</v>
      </c>
      <c r="L16" s="15">
        <v>72</v>
      </c>
      <c r="M16" s="15"/>
      <c r="N16" s="19">
        <f t="shared" si="0"/>
        <v>0.90700000000000003</v>
      </c>
      <c r="O16" s="19">
        <f t="shared" si="1"/>
        <v>13.019</v>
      </c>
      <c r="P16" s="19">
        <f t="shared" si="2"/>
        <v>5.8330000000000002</v>
      </c>
      <c r="Q16" s="19">
        <f t="shared" si="3"/>
        <v>2.62</v>
      </c>
      <c r="R16" s="19">
        <f t="shared" si="4"/>
        <v>1.0740000000000001</v>
      </c>
      <c r="S16" s="19">
        <f t="shared" si="5"/>
        <v>0.66700000000000004</v>
      </c>
      <c r="T16" s="103"/>
      <c r="U16" s="104">
        <f t="shared" si="6"/>
        <v>40</v>
      </c>
      <c r="V16" s="104">
        <f t="shared" si="7"/>
        <v>26</v>
      </c>
      <c r="W16" s="104">
        <f t="shared" si="8"/>
        <v>9</v>
      </c>
      <c r="X16" s="104">
        <f t="shared" si="9"/>
        <v>36</v>
      </c>
      <c r="Y16" s="104">
        <f t="shared" si="10"/>
        <v>12</v>
      </c>
      <c r="Z16" s="104">
        <f t="shared" si="11"/>
        <v>42</v>
      </c>
      <c r="AA16" s="104">
        <f t="shared" si="12"/>
        <v>13</v>
      </c>
      <c r="AB16" s="104">
        <f t="shared" si="13"/>
        <v>24</v>
      </c>
      <c r="AC16" s="104"/>
      <c r="AD16" s="105">
        <f t="shared" si="14"/>
        <v>202</v>
      </c>
      <c r="AE16" s="106">
        <f t="shared" si="15"/>
        <v>15</v>
      </c>
    </row>
    <row r="17" spans="1:31">
      <c r="A17" s="15" t="s">
        <v>43</v>
      </c>
      <c r="B17" s="15" t="s">
        <v>40</v>
      </c>
      <c r="C17" s="15"/>
      <c r="D17" s="15">
        <v>101</v>
      </c>
      <c r="E17" s="18">
        <v>0.44500000000000001</v>
      </c>
      <c r="F17" s="18">
        <v>0.79879999999999995</v>
      </c>
      <c r="G17" s="15">
        <v>90</v>
      </c>
      <c r="H17" s="15">
        <v>1388</v>
      </c>
      <c r="I17" s="15">
        <v>538</v>
      </c>
      <c r="J17" s="15">
        <v>310</v>
      </c>
      <c r="K17" s="15">
        <v>93</v>
      </c>
      <c r="L17" s="15">
        <v>61</v>
      </c>
      <c r="M17" s="15"/>
      <c r="N17" s="19">
        <f t="shared" si="0"/>
        <v>0.89100000000000001</v>
      </c>
      <c r="O17" s="19">
        <f t="shared" si="1"/>
        <v>13.743</v>
      </c>
      <c r="P17" s="19">
        <f t="shared" si="2"/>
        <v>5.327</v>
      </c>
      <c r="Q17" s="19">
        <f t="shared" si="3"/>
        <v>3.069</v>
      </c>
      <c r="R17" s="19">
        <f t="shared" si="4"/>
        <v>0.92100000000000004</v>
      </c>
      <c r="S17" s="19">
        <f t="shared" si="5"/>
        <v>0.60399999999999998</v>
      </c>
      <c r="T17" s="103"/>
      <c r="U17" s="104">
        <f t="shared" si="6"/>
        <v>33</v>
      </c>
      <c r="V17" s="104">
        <f t="shared" si="7"/>
        <v>5</v>
      </c>
      <c r="W17" s="104">
        <f t="shared" si="8"/>
        <v>11</v>
      </c>
      <c r="X17" s="104">
        <f t="shared" si="9"/>
        <v>22</v>
      </c>
      <c r="Y17" s="104">
        <f t="shared" si="10"/>
        <v>32</v>
      </c>
      <c r="Z17" s="104">
        <f t="shared" si="11"/>
        <v>23</v>
      </c>
      <c r="AA17" s="104">
        <f t="shared" si="12"/>
        <v>42</v>
      </c>
      <c r="AB17" s="104">
        <f t="shared" si="13"/>
        <v>34</v>
      </c>
      <c r="AC17" s="104"/>
      <c r="AD17" s="105">
        <f t="shared" si="14"/>
        <v>202</v>
      </c>
      <c r="AE17" s="106">
        <f t="shared" si="15"/>
        <v>15</v>
      </c>
    </row>
    <row r="18" spans="1:31">
      <c r="A18" s="15" t="s">
        <v>70</v>
      </c>
      <c r="B18" s="15" t="s">
        <v>67</v>
      </c>
      <c r="C18" s="15"/>
      <c r="D18" s="15">
        <v>110</v>
      </c>
      <c r="E18" s="18">
        <v>0.45679999999999998</v>
      </c>
      <c r="F18" s="18">
        <v>0.76539999999999997</v>
      </c>
      <c r="G18" s="15">
        <v>57</v>
      </c>
      <c r="H18" s="15">
        <v>1531</v>
      </c>
      <c r="I18" s="15">
        <v>585</v>
      </c>
      <c r="J18" s="15">
        <v>391</v>
      </c>
      <c r="K18" s="15">
        <v>116</v>
      </c>
      <c r="L18" s="15">
        <v>66</v>
      </c>
      <c r="M18" s="15"/>
      <c r="N18" s="19">
        <f t="shared" si="0"/>
        <v>0.51800000000000002</v>
      </c>
      <c r="O18" s="19">
        <f t="shared" si="1"/>
        <v>13.917999999999999</v>
      </c>
      <c r="P18" s="19">
        <f t="shared" si="2"/>
        <v>5.3179999999999996</v>
      </c>
      <c r="Q18" s="19">
        <f t="shared" si="3"/>
        <v>3.5550000000000002</v>
      </c>
      <c r="R18" s="19">
        <f t="shared" si="4"/>
        <v>1.0549999999999999</v>
      </c>
      <c r="S18" s="19">
        <f t="shared" si="5"/>
        <v>0.6</v>
      </c>
      <c r="T18" s="103"/>
      <c r="U18" s="104">
        <f t="shared" si="6"/>
        <v>20</v>
      </c>
      <c r="V18" s="104">
        <f t="shared" si="7"/>
        <v>25</v>
      </c>
      <c r="W18" s="104">
        <f t="shared" si="8"/>
        <v>57</v>
      </c>
      <c r="X18" s="104">
        <f t="shared" si="9"/>
        <v>16</v>
      </c>
      <c r="Y18" s="104">
        <f t="shared" si="10"/>
        <v>34</v>
      </c>
      <c r="Z18" s="104">
        <f t="shared" si="11"/>
        <v>7</v>
      </c>
      <c r="AA18" s="104">
        <f t="shared" si="12"/>
        <v>15</v>
      </c>
      <c r="AB18" s="104">
        <f t="shared" si="13"/>
        <v>35</v>
      </c>
      <c r="AC18" s="104"/>
      <c r="AD18" s="105">
        <f t="shared" si="14"/>
        <v>209</v>
      </c>
      <c r="AE18" s="106">
        <f t="shared" si="15"/>
        <v>17</v>
      </c>
    </row>
    <row r="19" spans="1:31">
      <c r="A19" s="15" t="s">
        <v>35</v>
      </c>
      <c r="B19" s="15" t="s">
        <v>39</v>
      </c>
      <c r="C19" s="15"/>
      <c r="D19" s="15">
        <v>116</v>
      </c>
      <c r="E19" s="18">
        <v>0.44240000000000002</v>
      </c>
      <c r="F19" s="18">
        <v>0.74060000000000004</v>
      </c>
      <c r="G19" s="15">
        <v>72</v>
      </c>
      <c r="H19" s="15">
        <v>1597</v>
      </c>
      <c r="I19" s="15">
        <v>626</v>
      </c>
      <c r="J19" s="15">
        <v>390</v>
      </c>
      <c r="K19" s="15">
        <v>125</v>
      </c>
      <c r="L19" s="15">
        <v>80</v>
      </c>
      <c r="M19" s="15"/>
      <c r="N19" s="19">
        <f t="shared" si="0"/>
        <v>0.621</v>
      </c>
      <c r="O19" s="19">
        <f t="shared" si="1"/>
        <v>13.766999999999999</v>
      </c>
      <c r="P19" s="19">
        <f t="shared" si="2"/>
        <v>5.3970000000000002</v>
      </c>
      <c r="Q19" s="19">
        <f t="shared" si="3"/>
        <v>3.3620000000000001</v>
      </c>
      <c r="R19" s="19">
        <f t="shared" si="4"/>
        <v>1.0780000000000001</v>
      </c>
      <c r="S19" s="19">
        <f t="shared" si="5"/>
        <v>0.69</v>
      </c>
      <c r="T19" s="103"/>
      <c r="U19" s="104">
        <f t="shared" si="6"/>
        <v>37</v>
      </c>
      <c r="V19" s="104">
        <f t="shared" si="7"/>
        <v>45</v>
      </c>
      <c r="W19" s="104">
        <f t="shared" si="8"/>
        <v>44</v>
      </c>
      <c r="X19" s="104">
        <f t="shared" si="9"/>
        <v>20</v>
      </c>
      <c r="Y19" s="104">
        <f t="shared" si="10"/>
        <v>28</v>
      </c>
      <c r="Z19" s="104">
        <f t="shared" si="11"/>
        <v>11</v>
      </c>
      <c r="AA19" s="104">
        <f t="shared" si="12"/>
        <v>10</v>
      </c>
      <c r="AB19" s="104">
        <f t="shared" si="13"/>
        <v>16</v>
      </c>
      <c r="AC19" s="104"/>
      <c r="AD19" s="105">
        <f t="shared" si="14"/>
        <v>211</v>
      </c>
      <c r="AE19" s="106">
        <f t="shared" si="15"/>
        <v>18</v>
      </c>
    </row>
    <row r="20" spans="1:31">
      <c r="A20" s="15" t="s">
        <v>30</v>
      </c>
      <c r="B20" s="15" t="s">
        <v>39</v>
      </c>
      <c r="C20" s="15"/>
      <c r="D20" s="15">
        <v>117</v>
      </c>
      <c r="E20" s="18">
        <v>0.4627</v>
      </c>
      <c r="F20" s="18">
        <v>0.70169999999999999</v>
      </c>
      <c r="G20" s="15">
        <v>83</v>
      </c>
      <c r="H20" s="15">
        <v>1529</v>
      </c>
      <c r="I20" s="15">
        <v>715</v>
      </c>
      <c r="J20" s="15">
        <v>293</v>
      </c>
      <c r="K20" s="15">
        <v>120</v>
      </c>
      <c r="L20" s="15">
        <v>84</v>
      </c>
      <c r="M20" s="15"/>
      <c r="N20" s="19">
        <f t="shared" si="0"/>
        <v>0.70899999999999996</v>
      </c>
      <c r="O20" s="19">
        <f t="shared" si="1"/>
        <v>13.068</v>
      </c>
      <c r="P20" s="19">
        <f t="shared" si="2"/>
        <v>6.1109999999999998</v>
      </c>
      <c r="Q20" s="19">
        <f t="shared" si="3"/>
        <v>2.504</v>
      </c>
      <c r="R20" s="19">
        <f t="shared" si="4"/>
        <v>1.026</v>
      </c>
      <c r="S20" s="19">
        <f t="shared" si="5"/>
        <v>0.71799999999999997</v>
      </c>
      <c r="T20" s="103"/>
      <c r="U20" s="104">
        <f t="shared" si="6"/>
        <v>15</v>
      </c>
      <c r="V20" s="104">
        <f t="shared" si="7"/>
        <v>54</v>
      </c>
      <c r="W20" s="104">
        <f t="shared" si="8"/>
        <v>34</v>
      </c>
      <c r="X20" s="104">
        <f t="shared" si="9"/>
        <v>32</v>
      </c>
      <c r="Y20" s="104">
        <f t="shared" si="10"/>
        <v>2</v>
      </c>
      <c r="Z20" s="104">
        <f t="shared" si="11"/>
        <v>50</v>
      </c>
      <c r="AA20" s="104">
        <f t="shared" si="12"/>
        <v>19</v>
      </c>
      <c r="AB20" s="104">
        <f t="shared" si="13"/>
        <v>8</v>
      </c>
      <c r="AC20" s="104"/>
      <c r="AD20" s="105">
        <f t="shared" si="14"/>
        <v>214</v>
      </c>
      <c r="AE20" s="106">
        <f t="shared" si="15"/>
        <v>19</v>
      </c>
    </row>
    <row r="21" spans="1:31">
      <c r="A21" s="15" t="s">
        <v>82</v>
      </c>
      <c r="B21" s="15" t="s">
        <v>80</v>
      </c>
      <c r="C21" s="15"/>
      <c r="D21" s="15">
        <v>102</v>
      </c>
      <c r="E21" s="18">
        <v>0.4738</v>
      </c>
      <c r="F21" s="18">
        <v>0.78800000000000003</v>
      </c>
      <c r="G21" s="15">
        <v>63</v>
      </c>
      <c r="H21" s="15">
        <v>1404</v>
      </c>
      <c r="I21" s="15">
        <v>460</v>
      </c>
      <c r="J21" s="15">
        <v>330</v>
      </c>
      <c r="K21" s="15">
        <v>106</v>
      </c>
      <c r="L21" s="15">
        <v>61</v>
      </c>
      <c r="M21" s="15"/>
      <c r="N21" s="19">
        <f t="shared" si="0"/>
        <v>0.61799999999999999</v>
      </c>
      <c r="O21" s="19">
        <f t="shared" si="1"/>
        <v>13.765000000000001</v>
      </c>
      <c r="P21" s="19">
        <f t="shared" si="2"/>
        <v>4.51</v>
      </c>
      <c r="Q21" s="19">
        <f t="shared" si="3"/>
        <v>3.2349999999999999</v>
      </c>
      <c r="R21" s="19">
        <f t="shared" si="4"/>
        <v>1.0389999999999999</v>
      </c>
      <c r="S21" s="19">
        <f t="shared" si="5"/>
        <v>0.59799999999999998</v>
      </c>
      <c r="T21" s="103"/>
      <c r="U21" s="104">
        <f t="shared" si="6"/>
        <v>6</v>
      </c>
      <c r="V21" s="104">
        <f t="shared" si="7"/>
        <v>12</v>
      </c>
      <c r="W21" s="104">
        <f t="shared" si="8"/>
        <v>47</v>
      </c>
      <c r="X21" s="104">
        <f t="shared" si="9"/>
        <v>21</v>
      </c>
      <c r="Y21" s="104">
        <f t="shared" si="10"/>
        <v>58</v>
      </c>
      <c r="Z21" s="104">
        <f t="shared" si="11"/>
        <v>18</v>
      </c>
      <c r="AA21" s="104">
        <f t="shared" si="12"/>
        <v>17</v>
      </c>
      <c r="AB21" s="104">
        <f t="shared" si="13"/>
        <v>37</v>
      </c>
      <c r="AC21" s="104"/>
      <c r="AD21" s="105">
        <f t="shared" si="14"/>
        <v>216</v>
      </c>
      <c r="AE21" s="106">
        <f t="shared" si="15"/>
        <v>20</v>
      </c>
    </row>
    <row r="22" spans="1:31" ht="28.5" customHeight="1">
      <c r="A22" s="15" t="s">
        <v>74</v>
      </c>
      <c r="B22" s="15" t="s">
        <v>67</v>
      </c>
      <c r="C22" s="15"/>
      <c r="D22" s="17">
        <v>115</v>
      </c>
      <c r="E22" s="18">
        <v>0.47960000000000003</v>
      </c>
      <c r="F22" s="18">
        <v>0.76129999999999998</v>
      </c>
      <c r="G22" s="15">
        <v>109</v>
      </c>
      <c r="H22" s="15">
        <v>1763</v>
      </c>
      <c r="I22" s="15">
        <v>617</v>
      </c>
      <c r="J22" s="15">
        <v>252</v>
      </c>
      <c r="K22" s="15">
        <v>96</v>
      </c>
      <c r="L22" s="15">
        <v>69</v>
      </c>
      <c r="M22" s="15"/>
      <c r="N22" s="19">
        <f t="shared" si="0"/>
        <v>0.94799999999999995</v>
      </c>
      <c r="O22" s="19">
        <f t="shared" si="1"/>
        <v>15.33</v>
      </c>
      <c r="P22" s="19">
        <f t="shared" si="2"/>
        <v>5.3650000000000002</v>
      </c>
      <c r="Q22" s="19">
        <f t="shared" si="3"/>
        <v>2.1909999999999998</v>
      </c>
      <c r="R22" s="19">
        <f t="shared" si="4"/>
        <v>0.83499999999999996</v>
      </c>
      <c r="S22" s="19">
        <f t="shared" si="5"/>
        <v>0.6</v>
      </c>
      <c r="T22" s="103"/>
      <c r="U22" s="104">
        <f t="shared" si="6"/>
        <v>1</v>
      </c>
      <c r="V22" s="104">
        <f t="shared" si="7"/>
        <v>28</v>
      </c>
      <c r="W22" s="104">
        <f t="shared" si="8"/>
        <v>7</v>
      </c>
      <c r="X22" s="104">
        <f t="shared" si="9"/>
        <v>3</v>
      </c>
      <c r="Y22" s="104">
        <f t="shared" si="10"/>
        <v>30</v>
      </c>
      <c r="Z22" s="104">
        <f t="shared" si="11"/>
        <v>58</v>
      </c>
      <c r="AA22" s="104">
        <f t="shared" si="12"/>
        <v>57</v>
      </c>
      <c r="AB22" s="104">
        <f t="shared" si="13"/>
        <v>35</v>
      </c>
      <c r="AC22" s="104"/>
      <c r="AD22" s="105">
        <f t="shared" si="14"/>
        <v>219</v>
      </c>
      <c r="AE22" s="106">
        <f t="shared" si="15"/>
        <v>21</v>
      </c>
    </row>
    <row r="23" spans="1:31">
      <c r="A23" s="15" t="s">
        <v>55</v>
      </c>
      <c r="B23" s="15" t="s">
        <v>54</v>
      </c>
      <c r="C23" s="15"/>
      <c r="D23" s="15">
        <v>125</v>
      </c>
      <c r="E23" s="18">
        <v>0.4511</v>
      </c>
      <c r="F23" s="18">
        <v>0.76980000000000004</v>
      </c>
      <c r="G23" s="15">
        <v>111</v>
      </c>
      <c r="H23" s="15">
        <v>1750</v>
      </c>
      <c r="I23" s="15">
        <v>714</v>
      </c>
      <c r="J23" s="15">
        <v>270</v>
      </c>
      <c r="K23" s="15">
        <v>128</v>
      </c>
      <c r="L23" s="15">
        <v>59</v>
      </c>
      <c r="M23" s="15"/>
      <c r="N23" s="19">
        <f t="shared" si="0"/>
        <v>0.88800000000000001</v>
      </c>
      <c r="O23" s="19">
        <f t="shared" si="1"/>
        <v>14</v>
      </c>
      <c r="P23" s="19">
        <f t="shared" si="2"/>
        <v>5.7119999999999997</v>
      </c>
      <c r="Q23" s="19">
        <f t="shared" si="3"/>
        <v>2.16</v>
      </c>
      <c r="R23" s="19">
        <f t="shared" si="4"/>
        <v>1.024</v>
      </c>
      <c r="S23" s="19">
        <f t="shared" si="5"/>
        <v>0.47199999999999998</v>
      </c>
      <c r="T23" s="103"/>
      <c r="U23" s="104">
        <f t="shared" si="6"/>
        <v>24</v>
      </c>
      <c r="V23" s="104">
        <f t="shared" si="7"/>
        <v>23</v>
      </c>
      <c r="W23" s="104">
        <f t="shared" si="8"/>
        <v>13</v>
      </c>
      <c r="X23" s="104">
        <f t="shared" si="9"/>
        <v>15</v>
      </c>
      <c r="Y23" s="104">
        <f t="shared" si="10"/>
        <v>15</v>
      </c>
      <c r="Z23" s="104">
        <f t="shared" si="11"/>
        <v>59</v>
      </c>
      <c r="AA23" s="104">
        <f t="shared" si="12"/>
        <v>21</v>
      </c>
      <c r="AB23" s="104">
        <f t="shared" si="13"/>
        <v>51</v>
      </c>
      <c r="AC23" s="104"/>
      <c r="AD23" s="105">
        <f t="shared" si="14"/>
        <v>221</v>
      </c>
      <c r="AE23" s="106">
        <f t="shared" si="15"/>
        <v>22</v>
      </c>
    </row>
    <row r="24" spans="1:31">
      <c r="A24" s="17" t="s">
        <v>56</v>
      </c>
      <c r="B24" s="17" t="s">
        <v>54</v>
      </c>
      <c r="C24" s="17"/>
      <c r="D24" s="17">
        <v>107</v>
      </c>
      <c r="E24" s="88">
        <v>0.46679999999999999</v>
      </c>
      <c r="F24" s="88">
        <v>0.78220000000000001</v>
      </c>
      <c r="G24" s="17">
        <v>56</v>
      </c>
      <c r="H24" s="17">
        <v>1398</v>
      </c>
      <c r="I24" s="17">
        <v>509</v>
      </c>
      <c r="J24" s="17">
        <v>370</v>
      </c>
      <c r="K24" s="17">
        <v>108</v>
      </c>
      <c r="L24" s="17">
        <v>72</v>
      </c>
      <c r="M24" s="17"/>
      <c r="N24" s="89">
        <f t="shared" si="0"/>
        <v>0.52300000000000002</v>
      </c>
      <c r="O24" s="89">
        <f t="shared" si="1"/>
        <v>13.065</v>
      </c>
      <c r="P24" s="89">
        <f t="shared" si="2"/>
        <v>4.7569999999999997</v>
      </c>
      <c r="Q24" s="89">
        <f t="shared" si="3"/>
        <v>3.4580000000000002</v>
      </c>
      <c r="R24" s="89">
        <f t="shared" si="4"/>
        <v>1.0089999999999999</v>
      </c>
      <c r="S24" s="89">
        <f t="shared" si="5"/>
        <v>0.67300000000000004</v>
      </c>
      <c r="T24" s="26"/>
      <c r="U24" s="114">
        <f t="shared" si="6"/>
        <v>10</v>
      </c>
      <c r="V24" s="114">
        <f t="shared" si="7"/>
        <v>15</v>
      </c>
      <c r="W24" s="114">
        <f t="shared" si="8"/>
        <v>56</v>
      </c>
      <c r="X24" s="114">
        <f t="shared" si="9"/>
        <v>33</v>
      </c>
      <c r="Y24" s="114">
        <f t="shared" si="10"/>
        <v>55</v>
      </c>
      <c r="Z24" s="114">
        <f t="shared" si="11"/>
        <v>8</v>
      </c>
      <c r="AA24" s="114">
        <f t="shared" si="12"/>
        <v>24</v>
      </c>
      <c r="AB24" s="114">
        <f t="shared" si="13"/>
        <v>21</v>
      </c>
      <c r="AC24" s="114"/>
      <c r="AD24" s="105">
        <f t="shared" si="14"/>
        <v>222</v>
      </c>
      <c r="AE24" s="106">
        <f t="shared" si="15"/>
        <v>23</v>
      </c>
    </row>
    <row r="25" spans="1:31">
      <c r="A25" s="15" t="s">
        <v>46</v>
      </c>
      <c r="B25" s="15" t="s">
        <v>40</v>
      </c>
      <c r="C25" s="15"/>
      <c r="D25" s="15">
        <v>103</v>
      </c>
      <c r="E25" s="18">
        <v>0.44669999999999999</v>
      </c>
      <c r="F25" s="18">
        <v>0.72819999999999996</v>
      </c>
      <c r="G25" s="15">
        <v>88</v>
      </c>
      <c r="H25" s="15">
        <v>1344</v>
      </c>
      <c r="I25" s="15">
        <v>528</v>
      </c>
      <c r="J25" s="15">
        <v>334</v>
      </c>
      <c r="K25" s="15">
        <v>120</v>
      </c>
      <c r="L25" s="15">
        <v>65</v>
      </c>
      <c r="M25" s="15"/>
      <c r="N25" s="19">
        <f t="shared" si="0"/>
        <v>0.85399999999999998</v>
      </c>
      <c r="O25" s="19">
        <f t="shared" si="1"/>
        <v>13.048999999999999</v>
      </c>
      <c r="P25" s="19">
        <f t="shared" si="2"/>
        <v>5.1260000000000003</v>
      </c>
      <c r="Q25" s="19">
        <f t="shared" si="3"/>
        <v>3.2429999999999999</v>
      </c>
      <c r="R25" s="19">
        <f t="shared" si="4"/>
        <v>1.165</v>
      </c>
      <c r="S25" s="19">
        <f t="shared" si="5"/>
        <v>0.63100000000000001</v>
      </c>
      <c r="T25" s="103"/>
      <c r="U25" s="104">
        <f t="shared" si="6"/>
        <v>28</v>
      </c>
      <c r="V25" s="104">
        <f t="shared" si="7"/>
        <v>50</v>
      </c>
      <c r="W25" s="104">
        <f t="shared" si="8"/>
        <v>15</v>
      </c>
      <c r="X25" s="104">
        <f t="shared" si="9"/>
        <v>34</v>
      </c>
      <c r="Y25" s="104">
        <f t="shared" si="10"/>
        <v>46</v>
      </c>
      <c r="Z25" s="104">
        <f t="shared" si="11"/>
        <v>17</v>
      </c>
      <c r="AA25" s="104">
        <f t="shared" si="12"/>
        <v>5</v>
      </c>
      <c r="AB25" s="104">
        <f t="shared" si="13"/>
        <v>31</v>
      </c>
      <c r="AC25" s="104"/>
      <c r="AD25" s="105">
        <f t="shared" si="14"/>
        <v>226</v>
      </c>
      <c r="AE25" s="106">
        <f t="shared" si="15"/>
        <v>24</v>
      </c>
    </row>
    <row r="26" spans="1:31">
      <c r="A26" s="15" t="s">
        <v>69</v>
      </c>
      <c r="B26" s="15" t="s">
        <v>67</v>
      </c>
      <c r="C26" s="15"/>
      <c r="D26" s="15">
        <v>111</v>
      </c>
      <c r="E26" s="18">
        <v>0.44550000000000001</v>
      </c>
      <c r="F26" s="18">
        <v>0.80189999999999995</v>
      </c>
      <c r="G26" s="15">
        <v>66</v>
      </c>
      <c r="H26" s="15">
        <v>1572</v>
      </c>
      <c r="I26" s="15">
        <v>575</v>
      </c>
      <c r="J26" s="15">
        <v>417</v>
      </c>
      <c r="K26" s="15">
        <v>94</v>
      </c>
      <c r="L26" s="15">
        <v>68</v>
      </c>
      <c r="M26" s="15"/>
      <c r="N26" s="19">
        <f t="shared" si="0"/>
        <v>0.59499999999999997</v>
      </c>
      <c r="O26" s="19">
        <f t="shared" si="1"/>
        <v>14.162000000000001</v>
      </c>
      <c r="P26" s="19">
        <f t="shared" si="2"/>
        <v>5.18</v>
      </c>
      <c r="Q26" s="19">
        <f t="shared" si="3"/>
        <v>3.7570000000000001</v>
      </c>
      <c r="R26" s="19">
        <f t="shared" si="4"/>
        <v>0.84699999999999998</v>
      </c>
      <c r="S26" s="19">
        <f t="shared" si="5"/>
        <v>0.61299999999999999</v>
      </c>
      <c r="T26" s="103"/>
      <c r="U26" s="104">
        <f t="shared" si="6"/>
        <v>30</v>
      </c>
      <c r="V26" s="104">
        <f t="shared" si="7"/>
        <v>3</v>
      </c>
      <c r="W26" s="104">
        <f t="shared" si="8"/>
        <v>50</v>
      </c>
      <c r="X26" s="104">
        <f t="shared" si="9"/>
        <v>13</v>
      </c>
      <c r="Y26" s="104">
        <f t="shared" si="10"/>
        <v>42</v>
      </c>
      <c r="Z26" s="104">
        <f t="shared" si="11"/>
        <v>2</v>
      </c>
      <c r="AA26" s="104">
        <f t="shared" si="12"/>
        <v>56</v>
      </c>
      <c r="AB26" s="104">
        <f t="shared" si="13"/>
        <v>32</v>
      </c>
      <c r="AC26" s="104"/>
      <c r="AD26" s="105">
        <f t="shared" si="14"/>
        <v>228</v>
      </c>
      <c r="AE26" s="106">
        <f t="shared" si="15"/>
        <v>25</v>
      </c>
    </row>
    <row r="27" spans="1:31" ht="15" customHeight="1">
      <c r="A27" s="15" t="s">
        <v>50</v>
      </c>
      <c r="B27" s="15" t="s">
        <v>40</v>
      </c>
      <c r="C27" s="17"/>
      <c r="D27" s="17">
        <v>107</v>
      </c>
      <c r="E27" s="18">
        <v>0.47170000000000001</v>
      </c>
      <c r="F27" s="18">
        <v>0.75160000000000005</v>
      </c>
      <c r="G27" s="15">
        <v>62</v>
      </c>
      <c r="H27" s="15">
        <v>1370</v>
      </c>
      <c r="I27" s="15">
        <v>598</v>
      </c>
      <c r="J27" s="15">
        <v>295</v>
      </c>
      <c r="K27" s="15">
        <v>106</v>
      </c>
      <c r="L27" s="15">
        <v>76</v>
      </c>
      <c r="M27" s="15"/>
      <c r="N27" s="19">
        <f t="shared" si="0"/>
        <v>0.57899999999999996</v>
      </c>
      <c r="O27" s="19">
        <f t="shared" si="1"/>
        <v>12.804</v>
      </c>
      <c r="P27" s="19">
        <f t="shared" si="2"/>
        <v>5.5890000000000004</v>
      </c>
      <c r="Q27" s="19">
        <f t="shared" si="3"/>
        <v>2.7570000000000001</v>
      </c>
      <c r="R27" s="19">
        <f t="shared" si="4"/>
        <v>0.99099999999999999</v>
      </c>
      <c r="S27" s="19">
        <f t="shared" si="5"/>
        <v>0.71</v>
      </c>
      <c r="T27" s="103"/>
      <c r="U27" s="104">
        <f t="shared" si="6"/>
        <v>9</v>
      </c>
      <c r="V27" s="104">
        <f t="shared" si="7"/>
        <v>34</v>
      </c>
      <c r="W27" s="104">
        <f t="shared" si="8"/>
        <v>52</v>
      </c>
      <c r="X27" s="104">
        <f t="shared" si="9"/>
        <v>40</v>
      </c>
      <c r="Y27" s="104">
        <f t="shared" si="10"/>
        <v>19</v>
      </c>
      <c r="Z27" s="104">
        <f t="shared" si="11"/>
        <v>39</v>
      </c>
      <c r="AA27" s="104">
        <f t="shared" si="12"/>
        <v>27</v>
      </c>
      <c r="AB27" s="104">
        <f t="shared" si="13"/>
        <v>10</v>
      </c>
      <c r="AC27" s="104"/>
      <c r="AD27" s="114">
        <f t="shared" si="14"/>
        <v>230</v>
      </c>
      <c r="AE27" s="115">
        <f t="shared" si="15"/>
        <v>26</v>
      </c>
    </row>
    <row r="28" spans="1:31">
      <c r="A28" s="15" t="s">
        <v>97</v>
      </c>
      <c r="B28" s="15" t="s">
        <v>39</v>
      </c>
      <c r="C28" s="15"/>
      <c r="D28" s="15">
        <v>117</v>
      </c>
      <c r="E28" s="18">
        <v>0.45190000000000002</v>
      </c>
      <c r="F28" s="18">
        <v>0.75600000000000001</v>
      </c>
      <c r="G28" s="15">
        <v>74</v>
      </c>
      <c r="H28" s="15">
        <v>1675</v>
      </c>
      <c r="I28" s="15">
        <v>588</v>
      </c>
      <c r="J28" s="15">
        <v>399</v>
      </c>
      <c r="K28" s="15">
        <v>126</v>
      </c>
      <c r="L28" s="15">
        <v>33</v>
      </c>
      <c r="M28" s="15"/>
      <c r="N28" s="19">
        <f t="shared" si="0"/>
        <v>0.63200000000000001</v>
      </c>
      <c r="O28" s="19">
        <f t="shared" si="1"/>
        <v>14.316000000000001</v>
      </c>
      <c r="P28" s="19">
        <f t="shared" si="2"/>
        <v>5.0259999999999998</v>
      </c>
      <c r="Q28" s="19">
        <f t="shared" si="3"/>
        <v>3.41</v>
      </c>
      <c r="R28" s="19">
        <f t="shared" si="4"/>
        <v>1.077</v>
      </c>
      <c r="S28" s="19">
        <f t="shared" si="5"/>
        <v>0.28199999999999997</v>
      </c>
      <c r="T28" s="103"/>
      <c r="U28" s="104">
        <f t="shared" si="6"/>
        <v>23</v>
      </c>
      <c r="V28" s="104">
        <f t="shared" si="7"/>
        <v>30</v>
      </c>
      <c r="W28" s="104">
        <f t="shared" si="8"/>
        <v>43</v>
      </c>
      <c r="X28" s="104">
        <f t="shared" si="9"/>
        <v>10</v>
      </c>
      <c r="Y28" s="104">
        <f t="shared" si="10"/>
        <v>48</v>
      </c>
      <c r="Z28" s="104">
        <f t="shared" si="11"/>
        <v>9</v>
      </c>
      <c r="AA28" s="104">
        <f t="shared" si="12"/>
        <v>12</v>
      </c>
      <c r="AB28" s="104">
        <f t="shared" si="13"/>
        <v>60</v>
      </c>
      <c r="AC28" s="104"/>
      <c r="AD28" s="105">
        <f t="shared" si="14"/>
        <v>235</v>
      </c>
      <c r="AE28" s="106">
        <f t="shared" si="15"/>
        <v>27</v>
      </c>
    </row>
    <row r="29" spans="1:31" ht="15" customHeight="1">
      <c r="A29" s="15" t="s">
        <v>63</v>
      </c>
      <c r="B29" s="15" t="s">
        <v>54</v>
      </c>
      <c r="C29" s="15"/>
      <c r="D29" s="17">
        <v>116</v>
      </c>
      <c r="E29" s="18">
        <v>0.4662</v>
      </c>
      <c r="F29" s="18">
        <v>0.7984</v>
      </c>
      <c r="G29" s="15">
        <v>72</v>
      </c>
      <c r="H29" s="15">
        <v>1537</v>
      </c>
      <c r="I29" s="15">
        <v>613</v>
      </c>
      <c r="J29" s="15">
        <v>272</v>
      </c>
      <c r="K29" s="15">
        <v>139</v>
      </c>
      <c r="L29" s="15">
        <v>43</v>
      </c>
      <c r="M29" s="15"/>
      <c r="N29" s="19">
        <f t="shared" si="0"/>
        <v>0.621</v>
      </c>
      <c r="O29" s="19">
        <f t="shared" si="1"/>
        <v>13.25</v>
      </c>
      <c r="P29" s="19">
        <f t="shared" si="2"/>
        <v>5.2839999999999998</v>
      </c>
      <c r="Q29" s="19">
        <f t="shared" si="3"/>
        <v>2.3450000000000002</v>
      </c>
      <c r="R29" s="19">
        <f t="shared" si="4"/>
        <v>1.198</v>
      </c>
      <c r="S29" s="19">
        <f t="shared" si="5"/>
        <v>0.371</v>
      </c>
      <c r="T29" s="103"/>
      <c r="U29" s="104">
        <f t="shared" si="6"/>
        <v>11</v>
      </c>
      <c r="V29" s="104">
        <f t="shared" si="7"/>
        <v>6</v>
      </c>
      <c r="W29" s="104">
        <f t="shared" si="8"/>
        <v>44</v>
      </c>
      <c r="X29" s="104">
        <f t="shared" si="9"/>
        <v>25</v>
      </c>
      <c r="Y29" s="104">
        <f t="shared" si="10"/>
        <v>36</v>
      </c>
      <c r="Z29" s="104">
        <f t="shared" si="11"/>
        <v>55</v>
      </c>
      <c r="AA29" s="104">
        <f t="shared" si="12"/>
        <v>3</v>
      </c>
      <c r="AB29" s="104">
        <f t="shared" si="13"/>
        <v>57</v>
      </c>
      <c r="AC29" s="104"/>
      <c r="AD29" s="105">
        <f t="shared" si="14"/>
        <v>237</v>
      </c>
      <c r="AE29" s="106">
        <f t="shared" si="15"/>
        <v>28</v>
      </c>
    </row>
    <row r="30" spans="1:31" ht="28">
      <c r="A30" s="15" t="s">
        <v>1</v>
      </c>
      <c r="B30" s="15" t="s">
        <v>40</v>
      </c>
      <c r="C30" s="17"/>
      <c r="D30" s="15">
        <v>113</v>
      </c>
      <c r="E30" s="18">
        <v>0.43030000000000002</v>
      </c>
      <c r="F30" s="18">
        <v>0.7117</v>
      </c>
      <c r="G30" s="15">
        <v>56</v>
      </c>
      <c r="H30" s="15">
        <v>1503</v>
      </c>
      <c r="I30" s="15">
        <v>652</v>
      </c>
      <c r="J30" s="15">
        <v>337</v>
      </c>
      <c r="K30" s="15">
        <v>123</v>
      </c>
      <c r="L30" s="15">
        <v>88</v>
      </c>
      <c r="M30" s="15"/>
      <c r="N30" s="19">
        <f t="shared" si="0"/>
        <v>0.496</v>
      </c>
      <c r="O30" s="19">
        <f t="shared" si="1"/>
        <v>13.301</v>
      </c>
      <c r="P30" s="19">
        <f t="shared" si="2"/>
        <v>5.77</v>
      </c>
      <c r="Q30" s="19">
        <f t="shared" si="3"/>
        <v>2.9820000000000002</v>
      </c>
      <c r="R30" s="19">
        <f t="shared" si="4"/>
        <v>1.0880000000000001</v>
      </c>
      <c r="S30" s="19">
        <f t="shared" si="5"/>
        <v>0.77900000000000003</v>
      </c>
      <c r="T30" s="103"/>
      <c r="U30" s="104">
        <f t="shared" si="6"/>
        <v>50</v>
      </c>
      <c r="V30" s="104">
        <f t="shared" si="7"/>
        <v>52</v>
      </c>
      <c r="W30" s="104">
        <f t="shared" si="8"/>
        <v>58</v>
      </c>
      <c r="X30" s="104">
        <f t="shared" si="9"/>
        <v>24</v>
      </c>
      <c r="Y30" s="104">
        <f t="shared" si="10"/>
        <v>14</v>
      </c>
      <c r="Z30" s="104">
        <f t="shared" si="11"/>
        <v>28</v>
      </c>
      <c r="AA30" s="104">
        <f t="shared" si="12"/>
        <v>8</v>
      </c>
      <c r="AB30" s="104">
        <f t="shared" si="13"/>
        <v>4</v>
      </c>
      <c r="AC30" s="104"/>
      <c r="AD30" s="105">
        <f t="shared" si="14"/>
        <v>238</v>
      </c>
      <c r="AE30" s="106">
        <f t="shared" si="15"/>
        <v>29</v>
      </c>
    </row>
    <row r="31" spans="1:31">
      <c r="A31" s="15" t="s">
        <v>64</v>
      </c>
      <c r="B31" s="15" t="s">
        <v>54</v>
      </c>
      <c r="C31" s="15"/>
      <c r="D31" s="15">
        <v>113</v>
      </c>
      <c r="E31" s="18">
        <v>0.47670000000000001</v>
      </c>
      <c r="F31" s="18">
        <v>0.67789999999999995</v>
      </c>
      <c r="G31" s="15">
        <v>87</v>
      </c>
      <c r="H31" s="15">
        <v>1493</v>
      </c>
      <c r="I31" s="15">
        <v>542</v>
      </c>
      <c r="J31" s="15">
        <v>336</v>
      </c>
      <c r="K31" s="15">
        <v>134</v>
      </c>
      <c r="L31" s="15">
        <v>67</v>
      </c>
      <c r="M31" s="15"/>
      <c r="N31" s="19">
        <f t="shared" si="0"/>
        <v>0.77</v>
      </c>
      <c r="O31" s="19">
        <f t="shared" si="1"/>
        <v>13.212</v>
      </c>
      <c r="P31" s="19">
        <f t="shared" si="2"/>
        <v>4.7960000000000003</v>
      </c>
      <c r="Q31" s="19">
        <f t="shared" si="3"/>
        <v>2.9729999999999999</v>
      </c>
      <c r="R31" s="19">
        <f t="shared" si="4"/>
        <v>1.1859999999999999</v>
      </c>
      <c r="S31" s="19">
        <f t="shared" si="5"/>
        <v>0.59299999999999997</v>
      </c>
      <c r="T31" s="103"/>
      <c r="U31" s="104">
        <f t="shared" si="6"/>
        <v>3</v>
      </c>
      <c r="V31" s="104">
        <f t="shared" si="7"/>
        <v>59</v>
      </c>
      <c r="W31" s="104">
        <f t="shared" si="8"/>
        <v>24</v>
      </c>
      <c r="X31" s="104">
        <f t="shared" si="9"/>
        <v>27</v>
      </c>
      <c r="Y31" s="104">
        <f t="shared" si="10"/>
        <v>53</v>
      </c>
      <c r="Z31" s="104">
        <f t="shared" si="11"/>
        <v>30</v>
      </c>
      <c r="AA31" s="104">
        <f t="shared" si="12"/>
        <v>4</v>
      </c>
      <c r="AB31" s="104">
        <f t="shared" si="13"/>
        <v>38</v>
      </c>
      <c r="AC31" s="104"/>
      <c r="AD31" s="105">
        <f t="shared" si="14"/>
        <v>238</v>
      </c>
      <c r="AE31" s="106">
        <f t="shared" si="15"/>
        <v>29</v>
      </c>
    </row>
    <row r="32" spans="1:31">
      <c r="A32" s="15" t="s">
        <v>91</v>
      </c>
      <c r="B32" s="15" t="s">
        <v>80</v>
      </c>
      <c r="C32" s="15"/>
      <c r="D32" s="15">
        <v>100</v>
      </c>
      <c r="E32" s="18">
        <v>0.44850000000000001</v>
      </c>
      <c r="F32" s="18">
        <v>0.68789999999999996</v>
      </c>
      <c r="G32" s="15">
        <v>75</v>
      </c>
      <c r="H32" s="15">
        <v>1148</v>
      </c>
      <c r="I32" s="15">
        <v>584</v>
      </c>
      <c r="J32" s="15">
        <v>256</v>
      </c>
      <c r="K32" s="15">
        <v>106</v>
      </c>
      <c r="L32" s="15">
        <v>88</v>
      </c>
      <c r="M32" s="15"/>
      <c r="N32" s="19">
        <f t="shared" si="0"/>
        <v>0.75</v>
      </c>
      <c r="O32" s="19">
        <f t="shared" si="1"/>
        <v>11.48</v>
      </c>
      <c r="P32" s="19">
        <f t="shared" si="2"/>
        <v>5.84</v>
      </c>
      <c r="Q32" s="19">
        <f t="shared" si="3"/>
        <v>2.56</v>
      </c>
      <c r="R32" s="19">
        <f t="shared" si="4"/>
        <v>1.06</v>
      </c>
      <c r="S32" s="19">
        <f t="shared" si="5"/>
        <v>0.88</v>
      </c>
      <c r="T32" s="103"/>
      <c r="U32" s="104">
        <f t="shared" si="6"/>
        <v>25</v>
      </c>
      <c r="V32" s="104">
        <f t="shared" si="7"/>
        <v>58</v>
      </c>
      <c r="W32" s="104">
        <f t="shared" si="8"/>
        <v>29</v>
      </c>
      <c r="X32" s="104">
        <f t="shared" si="9"/>
        <v>55</v>
      </c>
      <c r="Y32" s="104">
        <f t="shared" si="10"/>
        <v>11</v>
      </c>
      <c r="Z32" s="104">
        <f t="shared" si="11"/>
        <v>47</v>
      </c>
      <c r="AA32" s="104">
        <f t="shared" si="12"/>
        <v>14</v>
      </c>
      <c r="AB32" s="104">
        <f t="shared" si="13"/>
        <v>1</v>
      </c>
      <c r="AC32" s="104"/>
      <c r="AD32" s="105">
        <f t="shared" si="14"/>
        <v>240</v>
      </c>
      <c r="AE32" s="106">
        <f t="shared" si="15"/>
        <v>31</v>
      </c>
    </row>
    <row r="33" spans="1:31">
      <c r="A33" s="15" t="s">
        <v>59</v>
      </c>
      <c r="B33" s="15" t="s">
        <v>54</v>
      </c>
      <c r="C33" s="15"/>
      <c r="D33" s="17">
        <v>112</v>
      </c>
      <c r="E33" s="18">
        <v>0.44369999999999998</v>
      </c>
      <c r="F33" s="18">
        <v>0.75539999999999996</v>
      </c>
      <c r="G33" s="15">
        <v>87</v>
      </c>
      <c r="H33" s="15">
        <v>1469</v>
      </c>
      <c r="I33" s="15">
        <v>524</v>
      </c>
      <c r="J33" s="15">
        <v>347</v>
      </c>
      <c r="K33" s="15">
        <v>112</v>
      </c>
      <c r="L33" s="15">
        <v>75</v>
      </c>
      <c r="M33" s="15"/>
      <c r="N33" s="19">
        <f t="shared" si="0"/>
        <v>0.77700000000000002</v>
      </c>
      <c r="O33" s="19">
        <f t="shared" si="1"/>
        <v>13.116</v>
      </c>
      <c r="P33" s="19">
        <f t="shared" si="2"/>
        <v>4.6790000000000003</v>
      </c>
      <c r="Q33" s="19">
        <f t="shared" si="3"/>
        <v>3.0979999999999999</v>
      </c>
      <c r="R33" s="19">
        <f t="shared" si="4"/>
        <v>1</v>
      </c>
      <c r="S33" s="19">
        <f t="shared" si="5"/>
        <v>0.67</v>
      </c>
      <c r="T33" s="103"/>
      <c r="U33" s="104">
        <f t="shared" si="6"/>
        <v>36</v>
      </c>
      <c r="V33" s="104">
        <f t="shared" si="7"/>
        <v>31</v>
      </c>
      <c r="W33" s="104">
        <f t="shared" si="8"/>
        <v>23</v>
      </c>
      <c r="X33" s="104">
        <f t="shared" si="9"/>
        <v>29</v>
      </c>
      <c r="Y33" s="104">
        <f t="shared" si="10"/>
        <v>56</v>
      </c>
      <c r="Z33" s="104">
        <f t="shared" si="11"/>
        <v>21</v>
      </c>
      <c r="AA33" s="104">
        <f t="shared" si="12"/>
        <v>25</v>
      </c>
      <c r="AB33" s="104">
        <f t="shared" si="13"/>
        <v>23</v>
      </c>
      <c r="AC33" s="104"/>
      <c r="AD33" s="105">
        <f t="shared" si="14"/>
        <v>244</v>
      </c>
      <c r="AE33" s="106">
        <f t="shared" si="15"/>
        <v>32</v>
      </c>
    </row>
    <row r="34" spans="1:31">
      <c r="A34" s="15" t="s">
        <v>42</v>
      </c>
      <c r="B34" s="15" t="s">
        <v>40</v>
      </c>
      <c r="C34" s="15"/>
      <c r="D34" s="15">
        <v>114</v>
      </c>
      <c r="E34" s="18">
        <v>0.45629999999999998</v>
      </c>
      <c r="F34" s="18">
        <v>0.80059999999999998</v>
      </c>
      <c r="G34" s="15">
        <v>79</v>
      </c>
      <c r="H34" s="15">
        <v>1460</v>
      </c>
      <c r="I34" s="15">
        <v>590</v>
      </c>
      <c r="J34" s="15">
        <v>287</v>
      </c>
      <c r="K34" s="15">
        <v>132</v>
      </c>
      <c r="L34" s="15">
        <v>59</v>
      </c>
      <c r="M34" s="15"/>
      <c r="N34" s="19">
        <f t="shared" ref="N34:N61" si="16">G34/D34</f>
        <v>0.69299999999999995</v>
      </c>
      <c r="O34" s="19">
        <f t="shared" ref="O34:O61" si="17">H34/D34</f>
        <v>12.807</v>
      </c>
      <c r="P34" s="19">
        <f t="shared" ref="P34:P61" si="18">I34/D34</f>
        <v>5.1749999999999998</v>
      </c>
      <c r="Q34" s="19">
        <f t="shared" ref="Q34:Q61" si="19">J34/D34</f>
        <v>2.5179999999999998</v>
      </c>
      <c r="R34" s="19">
        <f t="shared" ref="R34:R61" si="20">K34/D34</f>
        <v>1.1579999999999999</v>
      </c>
      <c r="S34" s="19">
        <f t="shared" ref="S34:S61" si="21">L34/D34</f>
        <v>0.51800000000000002</v>
      </c>
      <c r="T34" s="103"/>
      <c r="U34" s="104">
        <f t="shared" ref="U34:U61" si="22">RANK(E34,$E$2:$E$65,0)</f>
        <v>21</v>
      </c>
      <c r="V34" s="104">
        <f t="shared" ref="V34:V61" si="23">RANK(F34,$F$2:$F$65,0)</f>
        <v>4</v>
      </c>
      <c r="W34" s="104">
        <f t="shared" ref="W34:W61" si="24">RANK(N34,$N$2:$N$65,0)</f>
        <v>36</v>
      </c>
      <c r="X34" s="104">
        <f t="shared" ref="X34:X61" si="25">RANK(O34,$O$2:$O$65,0)</f>
        <v>39</v>
      </c>
      <c r="Y34" s="104">
        <f t="shared" ref="Y34:Y61" si="26">RANK(P34,$P$2:$P$65,0)</f>
        <v>43</v>
      </c>
      <c r="Z34" s="104">
        <f t="shared" ref="Z34:Z61" si="27">RANK(Q34,$Q$2:$Q$65,0)</f>
        <v>49</v>
      </c>
      <c r="AA34" s="104">
        <f t="shared" ref="AA34:AA61" si="28">RANK(R34,$R$2:$R$65,0)</f>
        <v>6</v>
      </c>
      <c r="AB34" s="104">
        <f t="shared" ref="AB34:AB61" si="29">RANK(S34,$S$2:$S$65,0)</f>
        <v>49</v>
      </c>
      <c r="AC34" s="104"/>
      <c r="AD34" s="105">
        <f t="shared" ref="AD34:AD61" si="30">SUM(U34:AB34)</f>
        <v>247</v>
      </c>
      <c r="AE34" s="106">
        <f t="shared" ref="AE34:AE61" si="31">RANK(AD34,$AD$2:$AD$65,1)</f>
        <v>33</v>
      </c>
    </row>
    <row r="35" spans="1:31">
      <c r="A35" s="15" t="s">
        <v>65</v>
      </c>
      <c r="B35" s="15" t="s">
        <v>54</v>
      </c>
      <c r="C35" s="15"/>
      <c r="D35" s="15">
        <v>115</v>
      </c>
      <c r="E35" s="18">
        <v>0.45519999999999999</v>
      </c>
      <c r="F35" s="18">
        <v>0.75470000000000004</v>
      </c>
      <c r="G35" s="15">
        <v>104</v>
      </c>
      <c r="H35" s="15">
        <v>1422</v>
      </c>
      <c r="I35" s="15">
        <v>628</v>
      </c>
      <c r="J35" s="15">
        <v>258</v>
      </c>
      <c r="K35" s="15">
        <v>106</v>
      </c>
      <c r="L35" s="15">
        <v>79</v>
      </c>
      <c r="M35" s="15"/>
      <c r="N35" s="19">
        <f t="shared" si="16"/>
        <v>0.90400000000000003</v>
      </c>
      <c r="O35" s="19">
        <f t="shared" si="17"/>
        <v>12.365</v>
      </c>
      <c r="P35" s="19">
        <f t="shared" si="18"/>
        <v>5.4610000000000003</v>
      </c>
      <c r="Q35" s="19">
        <f t="shared" si="19"/>
        <v>2.2429999999999999</v>
      </c>
      <c r="R35" s="19">
        <f t="shared" si="20"/>
        <v>0.92200000000000004</v>
      </c>
      <c r="S35" s="19">
        <f t="shared" si="21"/>
        <v>0.68700000000000006</v>
      </c>
      <c r="T35" s="103"/>
      <c r="U35" s="104">
        <f t="shared" si="22"/>
        <v>22</v>
      </c>
      <c r="V35" s="104">
        <f t="shared" si="23"/>
        <v>32</v>
      </c>
      <c r="W35" s="104">
        <f t="shared" si="24"/>
        <v>10</v>
      </c>
      <c r="X35" s="104">
        <f t="shared" si="25"/>
        <v>44</v>
      </c>
      <c r="Y35" s="104">
        <f t="shared" si="26"/>
        <v>26</v>
      </c>
      <c r="Z35" s="104">
        <f t="shared" si="27"/>
        <v>57</v>
      </c>
      <c r="AA35" s="104">
        <f t="shared" si="28"/>
        <v>41</v>
      </c>
      <c r="AB35" s="104">
        <f t="shared" si="29"/>
        <v>17</v>
      </c>
      <c r="AC35" s="104"/>
      <c r="AD35" s="105">
        <f t="shared" si="30"/>
        <v>249</v>
      </c>
      <c r="AE35" s="106">
        <f t="shared" si="31"/>
        <v>34</v>
      </c>
    </row>
    <row r="36" spans="1:31">
      <c r="A36" s="15" t="s">
        <v>37</v>
      </c>
      <c r="B36" s="15" t="s">
        <v>39</v>
      </c>
      <c r="C36" s="15"/>
      <c r="D36" s="15">
        <v>109</v>
      </c>
      <c r="E36" s="18">
        <v>0.44440000000000002</v>
      </c>
      <c r="F36" s="18">
        <v>0.76939999999999997</v>
      </c>
      <c r="G36" s="15">
        <v>91</v>
      </c>
      <c r="H36" s="15">
        <v>1444</v>
      </c>
      <c r="I36" s="15">
        <v>551</v>
      </c>
      <c r="J36" s="15">
        <v>280</v>
      </c>
      <c r="K36" s="15">
        <v>99</v>
      </c>
      <c r="L36" s="15">
        <v>79</v>
      </c>
      <c r="M36" s="15"/>
      <c r="N36" s="19">
        <f t="shared" si="16"/>
        <v>0.83499999999999996</v>
      </c>
      <c r="O36" s="19">
        <f t="shared" si="17"/>
        <v>13.247999999999999</v>
      </c>
      <c r="P36" s="19">
        <f t="shared" si="18"/>
        <v>5.0549999999999997</v>
      </c>
      <c r="Q36" s="19">
        <f t="shared" si="19"/>
        <v>2.569</v>
      </c>
      <c r="R36" s="19">
        <f t="shared" si="20"/>
        <v>0.90800000000000003</v>
      </c>
      <c r="S36" s="19">
        <f t="shared" si="21"/>
        <v>0.72499999999999998</v>
      </c>
      <c r="T36" s="103"/>
      <c r="U36" s="104">
        <f t="shared" si="22"/>
        <v>35</v>
      </c>
      <c r="V36" s="104">
        <f t="shared" si="23"/>
        <v>24</v>
      </c>
      <c r="W36" s="104">
        <f t="shared" si="24"/>
        <v>19</v>
      </c>
      <c r="X36" s="104">
        <f t="shared" si="25"/>
        <v>26</v>
      </c>
      <c r="Y36" s="104">
        <f t="shared" si="26"/>
        <v>47</v>
      </c>
      <c r="Z36" s="104">
        <f t="shared" si="27"/>
        <v>46</v>
      </c>
      <c r="AA36" s="104">
        <f t="shared" si="28"/>
        <v>47</v>
      </c>
      <c r="AB36" s="104">
        <f t="shared" si="29"/>
        <v>7</v>
      </c>
      <c r="AC36" s="104"/>
      <c r="AD36" s="105">
        <f t="shared" si="30"/>
        <v>251</v>
      </c>
      <c r="AE36" s="106">
        <f t="shared" si="31"/>
        <v>35</v>
      </c>
    </row>
    <row r="37" spans="1:31">
      <c r="A37" s="15" t="s">
        <v>57</v>
      </c>
      <c r="B37" s="15" t="s">
        <v>54</v>
      </c>
      <c r="C37" s="15"/>
      <c r="D37" s="15">
        <v>108</v>
      </c>
      <c r="E37" s="18">
        <v>0.43730000000000002</v>
      </c>
      <c r="F37" s="18">
        <v>0.74380000000000002</v>
      </c>
      <c r="G37" s="15">
        <v>91</v>
      </c>
      <c r="H37" s="15">
        <v>1323</v>
      </c>
      <c r="I37" s="15">
        <v>646</v>
      </c>
      <c r="J37" s="15">
        <v>398</v>
      </c>
      <c r="K37" s="15">
        <v>99</v>
      </c>
      <c r="L37" s="15">
        <v>61</v>
      </c>
      <c r="M37" s="15"/>
      <c r="N37" s="19">
        <f t="shared" si="16"/>
        <v>0.84299999999999997</v>
      </c>
      <c r="O37" s="19">
        <f t="shared" si="17"/>
        <v>12.25</v>
      </c>
      <c r="P37" s="19">
        <f t="shared" si="18"/>
        <v>5.9809999999999999</v>
      </c>
      <c r="Q37" s="19">
        <f t="shared" si="19"/>
        <v>3.6850000000000001</v>
      </c>
      <c r="R37" s="19">
        <f t="shared" si="20"/>
        <v>0.91700000000000004</v>
      </c>
      <c r="S37" s="19">
        <f t="shared" si="21"/>
        <v>0.56499999999999995</v>
      </c>
      <c r="T37" s="103"/>
      <c r="U37" s="104">
        <f t="shared" si="22"/>
        <v>45</v>
      </c>
      <c r="V37" s="104">
        <f t="shared" si="23"/>
        <v>43</v>
      </c>
      <c r="W37" s="104">
        <f t="shared" si="24"/>
        <v>16</v>
      </c>
      <c r="X37" s="104">
        <f t="shared" si="25"/>
        <v>49</v>
      </c>
      <c r="Y37" s="104">
        <f t="shared" si="26"/>
        <v>8</v>
      </c>
      <c r="Z37" s="104">
        <f t="shared" si="27"/>
        <v>6</v>
      </c>
      <c r="AA37" s="104">
        <f t="shared" si="28"/>
        <v>44</v>
      </c>
      <c r="AB37" s="104">
        <f t="shared" si="29"/>
        <v>43</v>
      </c>
      <c r="AC37" s="104"/>
      <c r="AD37" s="105">
        <f t="shared" si="30"/>
        <v>254</v>
      </c>
      <c r="AE37" s="106">
        <f t="shared" si="31"/>
        <v>36</v>
      </c>
    </row>
    <row r="38" spans="1:31">
      <c r="A38" s="15" t="s">
        <v>53</v>
      </c>
      <c r="B38" s="15" t="s">
        <v>40</v>
      </c>
      <c r="C38" s="15"/>
      <c r="D38" s="15">
        <v>94</v>
      </c>
      <c r="E38" s="18">
        <v>0.46029999999999999</v>
      </c>
      <c r="F38" s="18">
        <v>0.73599999999999999</v>
      </c>
      <c r="G38" s="15">
        <v>79</v>
      </c>
      <c r="H38" s="15">
        <v>1225</v>
      </c>
      <c r="I38" s="15">
        <v>464</v>
      </c>
      <c r="J38" s="15">
        <v>285</v>
      </c>
      <c r="K38" s="15">
        <v>85</v>
      </c>
      <c r="L38" s="15">
        <v>65</v>
      </c>
      <c r="M38" s="15"/>
      <c r="N38" s="19">
        <f t="shared" si="16"/>
        <v>0.84</v>
      </c>
      <c r="O38" s="19">
        <f t="shared" si="17"/>
        <v>13.032</v>
      </c>
      <c r="P38" s="19">
        <f t="shared" si="18"/>
        <v>4.9359999999999999</v>
      </c>
      <c r="Q38" s="19">
        <f t="shared" si="19"/>
        <v>3.032</v>
      </c>
      <c r="R38" s="19">
        <f t="shared" si="20"/>
        <v>0.90400000000000003</v>
      </c>
      <c r="S38" s="19">
        <f t="shared" si="21"/>
        <v>0.69099999999999995</v>
      </c>
      <c r="T38" s="103"/>
      <c r="U38" s="104">
        <f t="shared" si="22"/>
        <v>17</v>
      </c>
      <c r="V38" s="104">
        <f t="shared" si="23"/>
        <v>47</v>
      </c>
      <c r="W38" s="104">
        <f t="shared" si="24"/>
        <v>17</v>
      </c>
      <c r="X38" s="104">
        <f t="shared" si="25"/>
        <v>35</v>
      </c>
      <c r="Y38" s="104">
        <f t="shared" si="26"/>
        <v>51</v>
      </c>
      <c r="Z38" s="104">
        <f t="shared" si="27"/>
        <v>26</v>
      </c>
      <c r="AA38" s="104">
        <f t="shared" si="28"/>
        <v>48</v>
      </c>
      <c r="AB38" s="104">
        <f t="shared" si="29"/>
        <v>15</v>
      </c>
      <c r="AC38" s="104"/>
      <c r="AD38" s="105">
        <f t="shared" si="30"/>
        <v>256</v>
      </c>
      <c r="AE38" s="106">
        <f t="shared" si="31"/>
        <v>37</v>
      </c>
    </row>
    <row r="39" spans="1:31">
      <c r="A39" s="15" t="s">
        <v>88</v>
      </c>
      <c r="B39" s="15" t="s">
        <v>80</v>
      </c>
      <c r="C39" s="15"/>
      <c r="D39" s="17">
        <v>111</v>
      </c>
      <c r="E39" s="18">
        <v>0.46029999999999999</v>
      </c>
      <c r="F39" s="18">
        <v>0.69099999999999995</v>
      </c>
      <c r="G39" s="15">
        <v>74</v>
      </c>
      <c r="H39" s="15">
        <v>1398</v>
      </c>
      <c r="I39" s="15">
        <v>667</v>
      </c>
      <c r="J39" s="15">
        <v>314</v>
      </c>
      <c r="K39" s="15">
        <v>107</v>
      </c>
      <c r="L39" s="15">
        <v>68</v>
      </c>
      <c r="M39" s="15"/>
      <c r="N39" s="19">
        <f t="shared" si="16"/>
        <v>0.66700000000000004</v>
      </c>
      <c r="O39" s="19">
        <f t="shared" si="17"/>
        <v>12.595000000000001</v>
      </c>
      <c r="P39" s="19">
        <f t="shared" si="18"/>
        <v>6.0090000000000003</v>
      </c>
      <c r="Q39" s="19">
        <f t="shared" si="19"/>
        <v>2.8290000000000002</v>
      </c>
      <c r="R39" s="19">
        <f t="shared" si="20"/>
        <v>0.96399999999999997</v>
      </c>
      <c r="S39" s="19">
        <f t="shared" si="21"/>
        <v>0.61299999999999999</v>
      </c>
      <c r="T39" s="103"/>
      <c r="U39" s="104">
        <f t="shared" si="22"/>
        <v>17</v>
      </c>
      <c r="V39" s="104">
        <f t="shared" si="23"/>
        <v>56</v>
      </c>
      <c r="W39" s="104">
        <f t="shared" si="24"/>
        <v>38</v>
      </c>
      <c r="X39" s="104">
        <f t="shared" si="25"/>
        <v>41</v>
      </c>
      <c r="Y39" s="104">
        <f t="shared" si="26"/>
        <v>7</v>
      </c>
      <c r="Z39" s="104">
        <f t="shared" si="27"/>
        <v>35</v>
      </c>
      <c r="AA39" s="104">
        <f t="shared" si="28"/>
        <v>36</v>
      </c>
      <c r="AB39" s="104">
        <f t="shared" si="29"/>
        <v>32</v>
      </c>
      <c r="AC39" s="104"/>
      <c r="AD39" s="105">
        <f t="shared" si="30"/>
        <v>262</v>
      </c>
      <c r="AE39" s="106">
        <f t="shared" si="31"/>
        <v>38</v>
      </c>
    </row>
    <row r="40" spans="1:31">
      <c r="A40" s="15" t="s">
        <v>45</v>
      </c>
      <c r="B40" s="15" t="s">
        <v>40</v>
      </c>
      <c r="C40" s="15"/>
      <c r="D40" s="15">
        <v>102</v>
      </c>
      <c r="E40" s="18">
        <v>0.4587</v>
      </c>
      <c r="F40" s="18">
        <v>0.70820000000000005</v>
      </c>
      <c r="G40" s="15">
        <v>43</v>
      </c>
      <c r="H40" s="15">
        <v>1310</v>
      </c>
      <c r="I40" s="15">
        <v>579</v>
      </c>
      <c r="J40" s="15">
        <v>328</v>
      </c>
      <c r="K40" s="15">
        <v>110</v>
      </c>
      <c r="L40" s="15">
        <v>53</v>
      </c>
      <c r="M40" s="15"/>
      <c r="N40" s="19">
        <f t="shared" si="16"/>
        <v>0.42199999999999999</v>
      </c>
      <c r="O40" s="19">
        <f t="shared" si="17"/>
        <v>12.843</v>
      </c>
      <c r="P40" s="19">
        <f t="shared" si="18"/>
        <v>5.6760000000000002</v>
      </c>
      <c r="Q40" s="19">
        <f t="shared" si="19"/>
        <v>3.2160000000000002</v>
      </c>
      <c r="R40" s="19">
        <f t="shared" si="20"/>
        <v>1.0780000000000001</v>
      </c>
      <c r="S40" s="19">
        <f t="shared" si="21"/>
        <v>0.52</v>
      </c>
      <c r="T40" s="103"/>
      <c r="U40" s="104">
        <f t="shared" si="22"/>
        <v>19</v>
      </c>
      <c r="V40" s="104">
        <f t="shared" si="23"/>
        <v>53</v>
      </c>
      <c r="W40" s="104">
        <f t="shared" si="24"/>
        <v>60</v>
      </c>
      <c r="X40" s="104">
        <f t="shared" si="25"/>
        <v>38</v>
      </c>
      <c r="Y40" s="104">
        <f t="shared" si="26"/>
        <v>16</v>
      </c>
      <c r="Z40" s="104">
        <f t="shared" si="27"/>
        <v>20</v>
      </c>
      <c r="AA40" s="104">
        <f t="shared" si="28"/>
        <v>10</v>
      </c>
      <c r="AB40" s="104">
        <f t="shared" si="29"/>
        <v>48</v>
      </c>
      <c r="AC40" s="104"/>
      <c r="AD40" s="114">
        <f t="shared" si="30"/>
        <v>264</v>
      </c>
      <c r="AE40" s="115">
        <f t="shared" si="31"/>
        <v>39</v>
      </c>
    </row>
    <row r="41" spans="1:31">
      <c r="A41" s="15" t="s">
        <v>58</v>
      </c>
      <c r="B41" s="15" t="s">
        <v>54</v>
      </c>
      <c r="C41" s="15"/>
      <c r="D41" s="17">
        <v>114</v>
      </c>
      <c r="E41" s="18">
        <v>0.44479999999999997</v>
      </c>
      <c r="F41" s="18">
        <v>0.74939999999999996</v>
      </c>
      <c r="G41" s="15">
        <v>66</v>
      </c>
      <c r="H41" s="15">
        <v>1581</v>
      </c>
      <c r="I41" s="15">
        <v>614</v>
      </c>
      <c r="J41" s="15">
        <v>339</v>
      </c>
      <c r="K41" s="15">
        <v>104</v>
      </c>
      <c r="L41" s="15">
        <v>76</v>
      </c>
      <c r="M41" s="15"/>
      <c r="N41" s="19">
        <f t="shared" si="16"/>
        <v>0.57899999999999996</v>
      </c>
      <c r="O41" s="19">
        <f t="shared" si="17"/>
        <v>13.868</v>
      </c>
      <c r="P41" s="19">
        <f t="shared" si="18"/>
        <v>5.3860000000000001</v>
      </c>
      <c r="Q41" s="19">
        <f t="shared" si="19"/>
        <v>2.9740000000000002</v>
      </c>
      <c r="R41" s="19">
        <f t="shared" si="20"/>
        <v>0.91200000000000003</v>
      </c>
      <c r="S41" s="19">
        <f t="shared" si="21"/>
        <v>0.66700000000000004</v>
      </c>
      <c r="T41" s="103"/>
      <c r="U41" s="104">
        <f t="shared" si="22"/>
        <v>34</v>
      </c>
      <c r="V41" s="104">
        <f t="shared" si="23"/>
        <v>37</v>
      </c>
      <c r="W41" s="104">
        <f t="shared" si="24"/>
        <v>52</v>
      </c>
      <c r="X41" s="104">
        <f t="shared" si="25"/>
        <v>18</v>
      </c>
      <c r="Y41" s="104">
        <f t="shared" si="26"/>
        <v>29</v>
      </c>
      <c r="Z41" s="104">
        <f t="shared" si="27"/>
        <v>29</v>
      </c>
      <c r="AA41" s="104">
        <f t="shared" si="28"/>
        <v>45</v>
      </c>
      <c r="AB41" s="104">
        <f t="shared" si="29"/>
        <v>24</v>
      </c>
      <c r="AC41" s="104"/>
      <c r="AD41" s="105">
        <f t="shared" si="30"/>
        <v>268</v>
      </c>
      <c r="AE41" s="106">
        <f t="shared" si="31"/>
        <v>40</v>
      </c>
    </row>
    <row r="42" spans="1:31">
      <c r="A42" s="15" t="s">
        <v>31</v>
      </c>
      <c r="B42" s="15" t="s">
        <v>39</v>
      </c>
      <c r="C42" s="15"/>
      <c r="D42" s="15">
        <v>118</v>
      </c>
      <c r="E42" s="18">
        <v>0.44529999999999997</v>
      </c>
      <c r="F42" s="18">
        <v>0.75870000000000004</v>
      </c>
      <c r="G42" s="15">
        <v>115</v>
      </c>
      <c r="H42" s="15">
        <v>1614</v>
      </c>
      <c r="I42" s="15">
        <v>590</v>
      </c>
      <c r="J42" s="15">
        <v>331</v>
      </c>
      <c r="K42" s="15">
        <v>112</v>
      </c>
      <c r="L42" s="15">
        <v>42</v>
      </c>
      <c r="M42" s="15"/>
      <c r="N42" s="19">
        <f t="shared" si="16"/>
        <v>0.97499999999999998</v>
      </c>
      <c r="O42" s="19">
        <f t="shared" si="17"/>
        <v>13.678000000000001</v>
      </c>
      <c r="P42" s="19">
        <f t="shared" si="18"/>
        <v>5</v>
      </c>
      <c r="Q42" s="19">
        <f t="shared" si="19"/>
        <v>2.8050000000000002</v>
      </c>
      <c r="R42" s="19">
        <f t="shared" si="20"/>
        <v>0.94899999999999995</v>
      </c>
      <c r="S42" s="19">
        <f t="shared" si="21"/>
        <v>0.35599999999999998</v>
      </c>
      <c r="T42" s="103"/>
      <c r="U42" s="104">
        <f t="shared" si="22"/>
        <v>31</v>
      </c>
      <c r="V42" s="104">
        <f t="shared" si="23"/>
        <v>29</v>
      </c>
      <c r="W42" s="104">
        <f t="shared" si="24"/>
        <v>6</v>
      </c>
      <c r="X42" s="104">
        <f t="shared" si="25"/>
        <v>23</v>
      </c>
      <c r="Y42" s="104">
        <f t="shared" si="26"/>
        <v>49</v>
      </c>
      <c r="Z42" s="104">
        <f t="shared" si="27"/>
        <v>36</v>
      </c>
      <c r="AA42" s="104">
        <f t="shared" si="28"/>
        <v>39</v>
      </c>
      <c r="AB42" s="104">
        <f t="shared" si="29"/>
        <v>59</v>
      </c>
      <c r="AC42" s="104"/>
      <c r="AD42" s="105">
        <f t="shared" si="30"/>
        <v>272</v>
      </c>
      <c r="AE42" s="106">
        <f t="shared" si="31"/>
        <v>41</v>
      </c>
    </row>
    <row r="43" spans="1:31">
      <c r="A43" s="15" t="s">
        <v>72</v>
      </c>
      <c r="B43" s="15" t="s">
        <v>67</v>
      </c>
      <c r="C43" s="15"/>
      <c r="D43" s="15">
        <v>116</v>
      </c>
      <c r="E43" s="18">
        <v>0.43909999999999999</v>
      </c>
      <c r="F43" s="18">
        <v>0.74109999999999998</v>
      </c>
      <c r="G43" s="15">
        <v>88</v>
      </c>
      <c r="H43" s="15">
        <v>1401</v>
      </c>
      <c r="I43" s="15">
        <v>673</v>
      </c>
      <c r="J43" s="15">
        <v>322</v>
      </c>
      <c r="K43" s="15">
        <v>115</v>
      </c>
      <c r="L43" s="15">
        <v>66</v>
      </c>
      <c r="M43" s="15"/>
      <c r="N43" s="19">
        <f t="shared" si="16"/>
        <v>0.75900000000000001</v>
      </c>
      <c r="O43" s="19">
        <f t="shared" si="17"/>
        <v>12.077999999999999</v>
      </c>
      <c r="P43" s="19">
        <f t="shared" si="18"/>
        <v>5.8019999999999996</v>
      </c>
      <c r="Q43" s="19">
        <f t="shared" si="19"/>
        <v>2.7759999999999998</v>
      </c>
      <c r="R43" s="19">
        <f t="shared" si="20"/>
        <v>0.99099999999999999</v>
      </c>
      <c r="S43" s="19">
        <f t="shared" si="21"/>
        <v>0.56899999999999995</v>
      </c>
      <c r="T43" s="103"/>
      <c r="U43" s="104">
        <f t="shared" si="22"/>
        <v>42</v>
      </c>
      <c r="V43" s="104">
        <f t="shared" si="23"/>
        <v>44</v>
      </c>
      <c r="W43" s="104">
        <f t="shared" si="24"/>
        <v>26</v>
      </c>
      <c r="X43" s="104">
        <f t="shared" si="25"/>
        <v>51</v>
      </c>
      <c r="Y43" s="104">
        <f t="shared" si="26"/>
        <v>13</v>
      </c>
      <c r="Z43" s="104">
        <f t="shared" si="27"/>
        <v>38</v>
      </c>
      <c r="AA43" s="104">
        <f t="shared" si="28"/>
        <v>27</v>
      </c>
      <c r="AB43" s="104">
        <f t="shared" si="29"/>
        <v>42</v>
      </c>
      <c r="AC43" s="104"/>
      <c r="AD43" s="105">
        <f t="shared" si="30"/>
        <v>283</v>
      </c>
      <c r="AE43" s="106">
        <f t="shared" si="31"/>
        <v>42</v>
      </c>
    </row>
    <row r="44" spans="1:31">
      <c r="A44" s="17" t="s">
        <v>28</v>
      </c>
      <c r="B44" s="17" t="s">
        <v>39</v>
      </c>
      <c r="C44" s="17"/>
      <c r="D44" s="17">
        <v>112</v>
      </c>
      <c r="E44" s="88">
        <v>0.436</v>
      </c>
      <c r="F44" s="88">
        <v>0.80589999999999995</v>
      </c>
      <c r="G44" s="17">
        <v>137</v>
      </c>
      <c r="H44" s="17">
        <v>1379</v>
      </c>
      <c r="I44" s="17">
        <v>495</v>
      </c>
      <c r="J44" s="17">
        <v>224</v>
      </c>
      <c r="K44" s="17">
        <v>111</v>
      </c>
      <c r="L44" s="17">
        <v>65</v>
      </c>
      <c r="M44" s="17"/>
      <c r="N44" s="89">
        <f t="shared" si="16"/>
        <v>1.2230000000000001</v>
      </c>
      <c r="O44" s="89">
        <f t="shared" si="17"/>
        <v>12.313000000000001</v>
      </c>
      <c r="P44" s="89">
        <f t="shared" si="18"/>
        <v>4.42</v>
      </c>
      <c r="Q44" s="89">
        <f t="shared" si="19"/>
        <v>2</v>
      </c>
      <c r="R44" s="89">
        <f t="shared" si="20"/>
        <v>0.99099999999999999</v>
      </c>
      <c r="S44" s="89">
        <f t="shared" si="21"/>
        <v>0.57999999999999996</v>
      </c>
      <c r="T44" s="26"/>
      <c r="U44" s="114">
        <f t="shared" si="22"/>
        <v>47</v>
      </c>
      <c r="V44" s="114">
        <f t="shared" si="23"/>
        <v>2</v>
      </c>
      <c r="W44" s="114">
        <f t="shared" si="24"/>
        <v>2</v>
      </c>
      <c r="X44" s="114">
        <f t="shared" si="25"/>
        <v>47</v>
      </c>
      <c r="Y44" s="114">
        <f t="shared" si="26"/>
        <v>59</v>
      </c>
      <c r="Z44" s="114">
        <f t="shared" si="27"/>
        <v>60</v>
      </c>
      <c r="AA44" s="114">
        <f t="shared" si="28"/>
        <v>27</v>
      </c>
      <c r="AB44" s="114">
        <f t="shared" si="29"/>
        <v>40</v>
      </c>
      <c r="AC44" s="114"/>
      <c r="AD44" s="105">
        <f t="shared" si="30"/>
        <v>284</v>
      </c>
      <c r="AE44" s="106">
        <f t="shared" si="31"/>
        <v>43</v>
      </c>
    </row>
    <row r="45" spans="1:31">
      <c r="A45" s="15" t="s">
        <v>0</v>
      </c>
      <c r="B45" s="15" t="s">
        <v>67</v>
      </c>
      <c r="C45" s="15"/>
      <c r="D45" s="15">
        <v>104</v>
      </c>
      <c r="E45" s="18">
        <v>0.42870000000000003</v>
      </c>
      <c r="F45" s="18">
        <v>0.77100000000000002</v>
      </c>
      <c r="G45" s="15">
        <v>102</v>
      </c>
      <c r="H45" s="15">
        <v>1282</v>
      </c>
      <c r="I45" s="15">
        <v>536</v>
      </c>
      <c r="J45" s="15">
        <v>263</v>
      </c>
      <c r="K45" s="15">
        <v>106</v>
      </c>
      <c r="L45" s="15">
        <v>57</v>
      </c>
      <c r="M45" s="15"/>
      <c r="N45" s="19">
        <f t="shared" si="16"/>
        <v>0.98099999999999998</v>
      </c>
      <c r="O45" s="19">
        <f t="shared" si="17"/>
        <v>12.327</v>
      </c>
      <c r="P45" s="19">
        <f t="shared" si="18"/>
        <v>5.1539999999999999</v>
      </c>
      <c r="Q45" s="19">
        <f t="shared" si="19"/>
        <v>2.5289999999999999</v>
      </c>
      <c r="R45" s="19">
        <f t="shared" si="20"/>
        <v>1.0189999999999999</v>
      </c>
      <c r="S45" s="19">
        <f t="shared" si="21"/>
        <v>0.54800000000000004</v>
      </c>
      <c r="T45" s="103"/>
      <c r="U45" s="104">
        <f t="shared" si="22"/>
        <v>52</v>
      </c>
      <c r="V45" s="104">
        <f t="shared" si="23"/>
        <v>21</v>
      </c>
      <c r="W45" s="104">
        <f t="shared" si="24"/>
        <v>4</v>
      </c>
      <c r="X45" s="104">
        <f t="shared" si="25"/>
        <v>46</v>
      </c>
      <c r="Y45" s="104">
        <f t="shared" si="26"/>
        <v>45</v>
      </c>
      <c r="Z45" s="104">
        <f t="shared" si="27"/>
        <v>48</v>
      </c>
      <c r="AA45" s="104">
        <f t="shared" si="28"/>
        <v>23</v>
      </c>
      <c r="AB45" s="104">
        <f t="shared" si="29"/>
        <v>45</v>
      </c>
      <c r="AC45" s="104"/>
      <c r="AD45" s="105">
        <f t="shared" si="30"/>
        <v>284</v>
      </c>
      <c r="AE45" s="106">
        <f t="shared" si="31"/>
        <v>43</v>
      </c>
    </row>
    <row r="46" spans="1:31">
      <c r="A46" s="15" t="s">
        <v>79</v>
      </c>
      <c r="B46" s="15" t="s">
        <v>67</v>
      </c>
      <c r="C46" s="15"/>
      <c r="D46" s="17">
        <v>102</v>
      </c>
      <c r="E46" s="18">
        <v>0.42880000000000001</v>
      </c>
      <c r="F46" s="18">
        <v>0.77939999999999998</v>
      </c>
      <c r="G46" s="15">
        <v>76</v>
      </c>
      <c r="H46" s="15">
        <v>1210</v>
      </c>
      <c r="I46" s="15">
        <v>475</v>
      </c>
      <c r="J46" s="15">
        <v>339</v>
      </c>
      <c r="K46" s="15">
        <v>93</v>
      </c>
      <c r="L46" s="15">
        <v>70</v>
      </c>
      <c r="M46" s="15"/>
      <c r="N46" s="19">
        <f t="shared" si="16"/>
        <v>0.745</v>
      </c>
      <c r="O46" s="19">
        <f t="shared" si="17"/>
        <v>11.863</v>
      </c>
      <c r="P46" s="19">
        <f t="shared" si="18"/>
        <v>4.657</v>
      </c>
      <c r="Q46" s="19">
        <f t="shared" si="19"/>
        <v>3.3239999999999998</v>
      </c>
      <c r="R46" s="19">
        <f t="shared" si="20"/>
        <v>0.91200000000000003</v>
      </c>
      <c r="S46" s="19">
        <f t="shared" si="21"/>
        <v>0.68600000000000005</v>
      </c>
      <c r="T46" s="103"/>
      <c r="U46" s="104">
        <f t="shared" si="22"/>
        <v>51</v>
      </c>
      <c r="V46" s="104">
        <f t="shared" si="23"/>
        <v>17</v>
      </c>
      <c r="W46" s="104">
        <f t="shared" si="24"/>
        <v>30</v>
      </c>
      <c r="X46" s="104">
        <f t="shared" si="25"/>
        <v>53</v>
      </c>
      <c r="Y46" s="104">
        <f t="shared" si="26"/>
        <v>57</v>
      </c>
      <c r="Z46" s="104">
        <f t="shared" si="27"/>
        <v>15</v>
      </c>
      <c r="AA46" s="104">
        <f t="shared" si="28"/>
        <v>45</v>
      </c>
      <c r="AB46" s="104">
        <f t="shared" si="29"/>
        <v>18</v>
      </c>
      <c r="AC46" s="104"/>
      <c r="AD46" s="105">
        <f t="shared" si="30"/>
        <v>286</v>
      </c>
      <c r="AE46" s="106">
        <f t="shared" si="31"/>
        <v>45</v>
      </c>
    </row>
    <row r="47" spans="1:31">
      <c r="A47" s="17" t="s">
        <v>71</v>
      </c>
      <c r="B47" s="17" t="s">
        <v>67</v>
      </c>
      <c r="C47" s="17"/>
      <c r="D47" s="17">
        <v>125</v>
      </c>
      <c r="E47" s="88">
        <v>0.46479999999999999</v>
      </c>
      <c r="F47" s="88">
        <v>0.66220000000000001</v>
      </c>
      <c r="G47" s="17">
        <v>76</v>
      </c>
      <c r="H47" s="17">
        <v>1636</v>
      </c>
      <c r="I47" s="17">
        <v>668</v>
      </c>
      <c r="J47" s="17">
        <v>403</v>
      </c>
      <c r="K47" s="17">
        <v>122</v>
      </c>
      <c r="L47" s="17">
        <v>58</v>
      </c>
      <c r="M47" s="17"/>
      <c r="N47" s="89">
        <f t="shared" si="16"/>
        <v>0.60799999999999998</v>
      </c>
      <c r="O47" s="89">
        <f t="shared" si="17"/>
        <v>13.087999999999999</v>
      </c>
      <c r="P47" s="89">
        <f t="shared" si="18"/>
        <v>5.3440000000000003</v>
      </c>
      <c r="Q47" s="89">
        <f t="shared" si="19"/>
        <v>3.2240000000000002</v>
      </c>
      <c r="R47" s="89">
        <f t="shared" si="20"/>
        <v>0.97599999999999998</v>
      </c>
      <c r="S47" s="89">
        <f t="shared" si="21"/>
        <v>0.46400000000000002</v>
      </c>
      <c r="T47" s="26"/>
      <c r="U47" s="114">
        <f t="shared" si="22"/>
        <v>13</v>
      </c>
      <c r="V47" s="114">
        <f t="shared" si="23"/>
        <v>60</v>
      </c>
      <c r="W47" s="114">
        <f t="shared" si="24"/>
        <v>49</v>
      </c>
      <c r="X47" s="114">
        <f t="shared" si="25"/>
        <v>31</v>
      </c>
      <c r="Y47" s="114">
        <f t="shared" si="26"/>
        <v>31</v>
      </c>
      <c r="Z47" s="114">
        <f t="shared" si="27"/>
        <v>19</v>
      </c>
      <c r="AA47" s="114">
        <f t="shared" si="28"/>
        <v>33</v>
      </c>
      <c r="AB47" s="114">
        <f t="shared" si="29"/>
        <v>52</v>
      </c>
      <c r="AC47" s="114"/>
      <c r="AD47" s="105">
        <f t="shared" si="30"/>
        <v>288</v>
      </c>
      <c r="AE47" s="106">
        <f t="shared" si="31"/>
        <v>46</v>
      </c>
    </row>
    <row r="48" spans="1:31">
      <c r="A48" s="15" t="s">
        <v>89</v>
      </c>
      <c r="B48" s="15" t="s">
        <v>80</v>
      </c>
      <c r="C48" s="15"/>
      <c r="D48" s="15">
        <v>120</v>
      </c>
      <c r="E48" s="18">
        <v>0.41720000000000002</v>
      </c>
      <c r="F48" s="18">
        <v>0.73329999999999995</v>
      </c>
      <c r="G48" s="15">
        <v>95</v>
      </c>
      <c r="H48" s="15">
        <v>1483</v>
      </c>
      <c r="I48" s="15">
        <v>598</v>
      </c>
      <c r="J48" s="15">
        <v>335</v>
      </c>
      <c r="K48" s="15">
        <v>156</v>
      </c>
      <c r="L48" s="15">
        <v>76</v>
      </c>
      <c r="M48" s="15"/>
      <c r="N48" s="19">
        <f t="shared" si="16"/>
        <v>0.79200000000000004</v>
      </c>
      <c r="O48" s="19">
        <f t="shared" si="17"/>
        <v>12.358000000000001</v>
      </c>
      <c r="P48" s="19">
        <f t="shared" si="18"/>
        <v>4.9829999999999997</v>
      </c>
      <c r="Q48" s="19">
        <f t="shared" si="19"/>
        <v>2.7919999999999998</v>
      </c>
      <c r="R48" s="19">
        <f t="shared" si="20"/>
        <v>1.3</v>
      </c>
      <c r="S48" s="19">
        <f t="shared" si="21"/>
        <v>0.63300000000000001</v>
      </c>
      <c r="T48" s="103"/>
      <c r="U48" s="104">
        <f t="shared" si="22"/>
        <v>59</v>
      </c>
      <c r="V48" s="104">
        <f t="shared" si="23"/>
        <v>49</v>
      </c>
      <c r="W48" s="104">
        <f t="shared" si="24"/>
        <v>22</v>
      </c>
      <c r="X48" s="104">
        <f t="shared" si="25"/>
        <v>45</v>
      </c>
      <c r="Y48" s="104">
        <f t="shared" si="26"/>
        <v>50</v>
      </c>
      <c r="Z48" s="104">
        <f t="shared" si="27"/>
        <v>37</v>
      </c>
      <c r="AA48" s="104">
        <f t="shared" si="28"/>
        <v>2</v>
      </c>
      <c r="AB48" s="104">
        <f t="shared" si="29"/>
        <v>30</v>
      </c>
      <c r="AC48" s="104"/>
      <c r="AD48" s="105">
        <f t="shared" si="30"/>
        <v>294</v>
      </c>
      <c r="AE48" s="106">
        <f t="shared" si="31"/>
        <v>47</v>
      </c>
    </row>
    <row r="49" spans="1:31" ht="15" customHeight="1">
      <c r="A49" s="17" t="s">
        <v>66</v>
      </c>
      <c r="B49" s="17" t="s">
        <v>54</v>
      </c>
      <c r="C49" s="17"/>
      <c r="D49" s="17">
        <v>87</v>
      </c>
      <c r="E49" s="88">
        <v>0.41970000000000002</v>
      </c>
      <c r="F49" s="88">
        <v>0.73980000000000001</v>
      </c>
      <c r="G49" s="17">
        <v>67</v>
      </c>
      <c r="H49" s="17">
        <v>1140</v>
      </c>
      <c r="I49" s="17">
        <v>459</v>
      </c>
      <c r="J49" s="17">
        <v>264</v>
      </c>
      <c r="K49" s="17">
        <v>77</v>
      </c>
      <c r="L49" s="17">
        <v>57</v>
      </c>
      <c r="M49" s="17"/>
      <c r="N49" s="89">
        <f t="shared" si="16"/>
        <v>0.77</v>
      </c>
      <c r="O49" s="89">
        <f t="shared" si="17"/>
        <v>13.103</v>
      </c>
      <c r="P49" s="89">
        <f t="shared" si="18"/>
        <v>5.2759999999999998</v>
      </c>
      <c r="Q49" s="89">
        <f t="shared" si="19"/>
        <v>3.0339999999999998</v>
      </c>
      <c r="R49" s="89">
        <f t="shared" si="20"/>
        <v>0.88500000000000001</v>
      </c>
      <c r="S49" s="89">
        <f t="shared" si="21"/>
        <v>0.65500000000000003</v>
      </c>
      <c r="T49" s="26"/>
      <c r="U49" s="114">
        <f t="shared" si="22"/>
        <v>57</v>
      </c>
      <c r="V49" s="114">
        <f t="shared" si="23"/>
        <v>46</v>
      </c>
      <c r="W49" s="114">
        <f t="shared" si="24"/>
        <v>24</v>
      </c>
      <c r="X49" s="114">
        <f t="shared" si="25"/>
        <v>30</v>
      </c>
      <c r="Y49" s="114">
        <f t="shared" si="26"/>
        <v>37</v>
      </c>
      <c r="Z49" s="114">
        <f t="shared" si="27"/>
        <v>25</v>
      </c>
      <c r="AA49" s="114">
        <f t="shared" si="28"/>
        <v>50</v>
      </c>
      <c r="AB49" s="114">
        <f t="shared" si="29"/>
        <v>26</v>
      </c>
      <c r="AC49" s="114"/>
      <c r="AD49" s="105">
        <f t="shared" si="30"/>
        <v>295</v>
      </c>
      <c r="AE49" s="106">
        <f t="shared" si="31"/>
        <v>48</v>
      </c>
    </row>
    <row r="50" spans="1:31">
      <c r="A50" s="15" t="s">
        <v>77</v>
      </c>
      <c r="B50" s="15" t="s">
        <v>67</v>
      </c>
      <c r="C50" s="15"/>
      <c r="D50" s="15">
        <v>119</v>
      </c>
      <c r="E50" s="18">
        <v>0.41670000000000001</v>
      </c>
      <c r="F50" s="18">
        <v>0.75060000000000004</v>
      </c>
      <c r="G50" s="15">
        <v>106</v>
      </c>
      <c r="H50" s="15">
        <v>1465</v>
      </c>
      <c r="I50" s="15">
        <v>662</v>
      </c>
      <c r="J50" s="15">
        <v>311</v>
      </c>
      <c r="K50" s="15">
        <v>115</v>
      </c>
      <c r="L50" s="15">
        <v>66</v>
      </c>
      <c r="M50" s="15"/>
      <c r="N50" s="19">
        <f t="shared" si="16"/>
        <v>0.89100000000000001</v>
      </c>
      <c r="O50" s="19">
        <f t="shared" si="17"/>
        <v>12.311</v>
      </c>
      <c r="P50" s="19">
        <f t="shared" si="18"/>
        <v>5.5629999999999997</v>
      </c>
      <c r="Q50" s="19">
        <f t="shared" si="19"/>
        <v>2.613</v>
      </c>
      <c r="R50" s="19">
        <f t="shared" si="20"/>
        <v>0.96599999999999997</v>
      </c>
      <c r="S50" s="19">
        <f t="shared" si="21"/>
        <v>0.55500000000000005</v>
      </c>
      <c r="T50" s="103"/>
      <c r="U50" s="104">
        <f t="shared" si="22"/>
        <v>60</v>
      </c>
      <c r="V50" s="104">
        <f t="shared" si="23"/>
        <v>35</v>
      </c>
      <c r="W50" s="104">
        <f t="shared" si="24"/>
        <v>11</v>
      </c>
      <c r="X50" s="104">
        <f t="shared" si="25"/>
        <v>48</v>
      </c>
      <c r="Y50" s="104">
        <f t="shared" si="26"/>
        <v>20</v>
      </c>
      <c r="Z50" s="104">
        <f t="shared" si="27"/>
        <v>43</v>
      </c>
      <c r="AA50" s="104">
        <f t="shared" si="28"/>
        <v>35</v>
      </c>
      <c r="AB50" s="104">
        <f t="shared" si="29"/>
        <v>44</v>
      </c>
      <c r="AC50" s="104"/>
      <c r="AD50" s="105">
        <f t="shared" si="30"/>
        <v>296</v>
      </c>
      <c r="AE50" s="106">
        <f t="shared" si="31"/>
        <v>49</v>
      </c>
    </row>
    <row r="51" spans="1:31">
      <c r="A51" s="15" t="s">
        <v>92</v>
      </c>
      <c r="B51" s="15" t="s">
        <v>80</v>
      </c>
      <c r="C51" s="15"/>
      <c r="D51" s="15">
        <v>119</v>
      </c>
      <c r="E51" s="18">
        <v>0.44769999999999999</v>
      </c>
      <c r="F51" s="18">
        <v>0.754</v>
      </c>
      <c r="G51" s="15">
        <v>77</v>
      </c>
      <c r="H51" s="15">
        <v>1533</v>
      </c>
      <c r="I51" s="15">
        <v>647</v>
      </c>
      <c r="J51" s="15">
        <v>289</v>
      </c>
      <c r="K51" s="15">
        <v>118</v>
      </c>
      <c r="L51" s="15">
        <v>53</v>
      </c>
      <c r="M51" s="15"/>
      <c r="N51" s="19">
        <f t="shared" si="16"/>
        <v>0.64700000000000002</v>
      </c>
      <c r="O51" s="19">
        <f t="shared" si="17"/>
        <v>12.882</v>
      </c>
      <c r="P51" s="19">
        <f t="shared" si="18"/>
        <v>5.4370000000000003</v>
      </c>
      <c r="Q51" s="19">
        <f t="shared" si="19"/>
        <v>2.4289999999999998</v>
      </c>
      <c r="R51" s="19">
        <f t="shared" si="20"/>
        <v>0.99199999999999999</v>
      </c>
      <c r="S51" s="19">
        <f t="shared" si="21"/>
        <v>0.44500000000000001</v>
      </c>
      <c r="T51" s="103"/>
      <c r="U51" s="104">
        <f t="shared" si="22"/>
        <v>27</v>
      </c>
      <c r="V51" s="104">
        <f t="shared" si="23"/>
        <v>33</v>
      </c>
      <c r="W51" s="104">
        <f t="shared" si="24"/>
        <v>41</v>
      </c>
      <c r="X51" s="104">
        <f t="shared" si="25"/>
        <v>37</v>
      </c>
      <c r="Y51" s="104">
        <f t="shared" si="26"/>
        <v>27</v>
      </c>
      <c r="Z51" s="104">
        <f t="shared" si="27"/>
        <v>51</v>
      </c>
      <c r="AA51" s="104">
        <f t="shared" si="28"/>
        <v>26</v>
      </c>
      <c r="AB51" s="104">
        <f t="shared" si="29"/>
        <v>55</v>
      </c>
      <c r="AC51" s="104"/>
      <c r="AD51" s="105">
        <f t="shared" si="30"/>
        <v>297</v>
      </c>
      <c r="AE51" s="106">
        <f t="shared" si="31"/>
        <v>50</v>
      </c>
    </row>
    <row r="52" spans="1:31">
      <c r="A52" s="15" t="s">
        <v>38</v>
      </c>
      <c r="B52" s="15" t="s">
        <v>39</v>
      </c>
      <c r="C52" s="15"/>
      <c r="D52" s="15">
        <v>112</v>
      </c>
      <c r="E52" s="18">
        <v>0.42349999999999999</v>
      </c>
      <c r="F52" s="18">
        <v>0.74909999999999999</v>
      </c>
      <c r="G52" s="15">
        <v>72</v>
      </c>
      <c r="H52" s="15">
        <v>1276</v>
      </c>
      <c r="I52" s="15">
        <v>627</v>
      </c>
      <c r="J52" s="15">
        <v>320</v>
      </c>
      <c r="K52" s="15">
        <v>108</v>
      </c>
      <c r="L52" s="15">
        <v>76</v>
      </c>
      <c r="M52" s="15"/>
      <c r="N52" s="19">
        <f t="shared" si="16"/>
        <v>0.64300000000000002</v>
      </c>
      <c r="O52" s="19">
        <f t="shared" si="17"/>
        <v>11.393000000000001</v>
      </c>
      <c r="P52" s="19">
        <f t="shared" si="18"/>
        <v>5.5979999999999999</v>
      </c>
      <c r="Q52" s="19">
        <f t="shared" si="19"/>
        <v>2.8570000000000002</v>
      </c>
      <c r="R52" s="19">
        <f t="shared" si="20"/>
        <v>0.96399999999999997</v>
      </c>
      <c r="S52" s="19">
        <f t="shared" si="21"/>
        <v>0.67900000000000005</v>
      </c>
      <c r="T52" s="103"/>
      <c r="U52" s="104">
        <f t="shared" si="22"/>
        <v>55</v>
      </c>
      <c r="V52" s="104">
        <f t="shared" si="23"/>
        <v>39</v>
      </c>
      <c r="W52" s="104">
        <f t="shared" si="24"/>
        <v>42</v>
      </c>
      <c r="X52" s="104">
        <f t="shared" si="25"/>
        <v>56</v>
      </c>
      <c r="Y52" s="104">
        <f t="shared" si="26"/>
        <v>18</v>
      </c>
      <c r="Z52" s="104">
        <f t="shared" si="27"/>
        <v>33</v>
      </c>
      <c r="AA52" s="104">
        <f t="shared" si="28"/>
        <v>36</v>
      </c>
      <c r="AB52" s="104">
        <f t="shared" si="29"/>
        <v>19</v>
      </c>
      <c r="AC52" s="104"/>
      <c r="AD52" s="105">
        <f t="shared" si="30"/>
        <v>298</v>
      </c>
      <c r="AE52" s="106">
        <f t="shared" si="31"/>
        <v>51</v>
      </c>
    </row>
    <row r="53" spans="1:31">
      <c r="A53" s="15" t="s">
        <v>73</v>
      </c>
      <c r="B53" s="15" t="s">
        <v>67</v>
      </c>
      <c r="C53" s="15"/>
      <c r="D53" s="15">
        <v>106</v>
      </c>
      <c r="E53" s="18">
        <v>0.42030000000000001</v>
      </c>
      <c r="F53" s="18">
        <v>0.74850000000000005</v>
      </c>
      <c r="G53" s="15">
        <v>58</v>
      </c>
      <c r="H53" s="15">
        <v>1201</v>
      </c>
      <c r="I53" s="15">
        <v>588</v>
      </c>
      <c r="J53" s="15">
        <v>257</v>
      </c>
      <c r="K53" s="15">
        <v>109</v>
      </c>
      <c r="L53" s="15">
        <v>89</v>
      </c>
      <c r="M53" s="15"/>
      <c r="N53" s="19">
        <f t="shared" si="16"/>
        <v>0.54700000000000004</v>
      </c>
      <c r="O53" s="19">
        <f t="shared" si="17"/>
        <v>11.33</v>
      </c>
      <c r="P53" s="19">
        <f t="shared" si="18"/>
        <v>5.5469999999999997</v>
      </c>
      <c r="Q53" s="19">
        <f t="shared" si="19"/>
        <v>2.4249999999999998</v>
      </c>
      <c r="R53" s="19">
        <f t="shared" si="20"/>
        <v>1.028</v>
      </c>
      <c r="S53" s="19">
        <f t="shared" si="21"/>
        <v>0.84</v>
      </c>
      <c r="T53" s="103"/>
      <c r="U53" s="104">
        <f t="shared" si="22"/>
        <v>56</v>
      </c>
      <c r="V53" s="104">
        <f t="shared" si="23"/>
        <v>41</v>
      </c>
      <c r="W53" s="104">
        <f t="shared" si="24"/>
        <v>54</v>
      </c>
      <c r="X53" s="104">
        <f t="shared" si="25"/>
        <v>57</v>
      </c>
      <c r="Y53" s="104">
        <f t="shared" si="26"/>
        <v>21</v>
      </c>
      <c r="Z53" s="104">
        <f t="shared" si="27"/>
        <v>52</v>
      </c>
      <c r="AA53" s="104">
        <f t="shared" si="28"/>
        <v>18</v>
      </c>
      <c r="AB53" s="104">
        <f t="shared" si="29"/>
        <v>2</v>
      </c>
      <c r="AC53" s="104"/>
      <c r="AD53" s="114">
        <f t="shared" si="30"/>
        <v>301</v>
      </c>
      <c r="AE53" s="115">
        <f t="shared" si="31"/>
        <v>52</v>
      </c>
    </row>
    <row r="54" spans="1:31">
      <c r="A54" s="15" t="s">
        <v>78</v>
      </c>
      <c r="B54" s="15" t="s">
        <v>67</v>
      </c>
      <c r="C54" s="15"/>
      <c r="D54" s="15">
        <v>105</v>
      </c>
      <c r="E54" s="18">
        <v>0.441</v>
      </c>
      <c r="F54" s="18">
        <v>0.76139999999999997</v>
      </c>
      <c r="G54" s="15">
        <v>65</v>
      </c>
      <c r="H54" s="15">
        <v>1322</v>
      </c>
      <c r="I54" s="15">
        <v>580</v>
      </c>
      <c r="J54" s="15">
        <v>250</v>
      </c>
      <c r="K54" s="15">
        <v>90</v>
      </c>
      <c r="L54" s="15">
        <v>67</v>
      </c>
      <c r="M54" s="15"/>
      <c r="N54" s="19">
        <f t="shared" si="16"/>
        <v>0.61899999999999999</v>
      </c>
      <c r="O54" s="19">
        <f t="shared" si="17"/>
        <v>12.59</v>
      </c>
      <c r="P54" s="19">
        <f t="shared" si="18"/>
        <v>5.524</v>
      </c>
      <c r="Q54" s="19">
        <f t="shared" si="19"/>
        <v>2.3809999999999998</v>
      </c>
      <c r="R54" s="19">
        <f t="shared" si="20"/>
        <v>0.85699999999999998</v>
      </c>
      <c r="S54" s="19">
        <f t="shared" si="21"/>
        <v>0.63800000000000001</v>
      </c>
      <c r="T54" s="103"/>
      <c r="U54" s="104">
        <f t="shared" si="22"/>
        <v>39</v>
      </c>
      <c r="V54" s="104">
        <f t="shared" si="23"/>
        <v>27</v>
      </c>
      <c r="W54" s="104">
        <f t="shared" si="24"/>
        <v>46</v>
      </c>
      <c r="X54" s="104">
        <f t="shared" si="25"/>
        <v>42</v>
      </c>
      <c r="Y54" s="104">
        <f t="shared" si="26"/>
        <v>22</v>
      </c>
      <c r="Z54" s="104">
        <f t="shared" si="27"/>
        <v>53</v>
      </c>
      <c r="AA54" s="104">
        <f t="shared" si="28"/>
        <v>54</v>
      </c>
      <c r="AB54" s="104">
        <f t="shared" si="29"/>
        <v>28</v>
      </c>
      <c r="AC54" s="104"/>
      <c r="AD54" s="105">
        <f t="shared" si="30"/>
        <v>311</v>
      </c>
      <c r="AE54" s="106">
        <f t="shared" si="31"/>
        <v>53</v>
      </c>
    </row>
    <row r="55" spans="1:31">
      <c r="A55" s="15" t="s">
        <v>86</v>
      </c>
      <c r="B55" s="15" t="s">
        <v>80</v>
      </c>
      <c r="C55" s="15"/>
      <c r="D55" s="15">
        <v>114</v>
      </c>
      <c r="E55" s="18">
        <v>0.44850000000000001</v>
      </c>
      <c r="F55" s="18">
        <v>0.72670000000000001</v>
      </c>
      <c r="G55" s="15">
        <v>76</v>
      </c>
      <c r="H55" s="15">
        <v>1268</v>
      </c>
      <c r="I55" s="15">
        <v>591</v>
      </c>
      <c r="J55" s="15">
        <v>269</v>
      </c>
      <c r="K55" s="15">
        <v>107</v>
      </c>
      <c r="L55" s="15">
        <v>84</v>
      </c>
      <c r="M55" s="15"/>
      <c r="N55" s="19">
        <f t="shared" si="16"/>
        <v>0.66700000000000004</v>
      </c>
      <c r="O55" s="19">
        <f t="shared" si="17"/>
        <v>11.122999999999999</v>
      </c>
      <c r="P55" s="19">
        <f t="shared" si="18"/>
        <v>5.1840000000000002</v>
      </c>
      <c r="Q55" s="19">
        <f t="shared" si="19"/>
        <v>2.36</v>
      </c>
      <c r="R55" s="19">
        <f t="shared" si="20"/>
        <v>0.93899999999999995</v>
      </c>
      <c r="S55" s="19">
        <f t="shared" si="21"/>
        <v>0.73699999999999999</v>
      </c>
      <c r="T55" s="103"/>
      <c r="U55" s="104">
        <f t="shared" si="22"/>
        <v>25</v>
      </c>
      <c r="V55" s="104">
        <f t="shared" si="23"/>
        <v>51</v>
      </c>
      <c r="W55" s="104">
        <f t="shared" si="24"/>
        <v>38</v>
      </c>
      <c r="X55" s="104">
        <f t="shared" si="25"/>
        <v>59</v>
      </c>
      <c r="Y55" s="104">
        <f t="shared" si="26"/>
        <v>41</v>
      </c>
      <c r="Z55" s="104">
        <f t="shared" si="27"/>
        <v>54</v>
      </c>
      <c r="AA55" s="104">
        <f t="shared" si="28"/>
        <v>40</v>
      </c>
      <c r="AB55" s="104">
        <f t="shared" si="29"/>
        <v>5</v>
      </c>
      <c r="AC55" s="104"/>
      <c r="AD55" s="105">
        <f t="shared" si="30"/>
        <v>313</v>
      </c>
      <c r="AE55" s="106">
        <f t="shared" si="31"/>
        <v>54</v>
      </c>
    </row>
    <row r="56" spans="1:31">
      <c r="A56" s="15" t="s">
        <v>47</v>
      </c>
      <c r="B56" s="15" t="s">
        <v>40</v>
      </c>
      <c r="C56" s="15"/>
      <c r="D56" s="15">
        <v>115</v>
      </c>
      <c r="E56" s="18">
        <v>0.4259</v>
      </c>
      <c r="F56" s="18">
        <v>0.78480000000000005</v>
      </c>
      <c r="G56" s="15">
        <v>87</v>
      </c>
      <c r="H56" s="15">
        <v>1380</v>
      </c>
      <c r="I56" s="15">
        <v>548</v>
      </c>
      <c r="J56" s="15">
        <v>351</v>
      </c>
      <c r="K56" s="15">
        <v>104</v>
      </c>
      <c r="L56" s="15">
        <v>66</v>
      </c>
      <c r="M56" s="15"/>
      <c r="N56" s="19">
        <f t="shared" si="16"/>
        <v>0.75700000000000001</v>
      </c>
      <c r="O56" s="19">
        <f t="shared" si="17"/>
        <v>12</v>
      </c>
      <c r="P56" s="19">
        <f t="shared" si="18"/>
        <v>4.7649999999999997</v>
      </c>
      <c r="Q56" s="19">
        <f t="shared" si="19"/>
        <v>3.052</v>
      </c>
      <c r="R56" s="19">
        <f t="shared" si="20"/>
        <v>0.90400000000000003</v>
      </c>
      <c r="S56" s="19">
        <f t="shared" si="21"/>
        <v>0.57399999999999995</v>
      </c>
      <c r="T56" s="103"/>
      <c r="U56" s="104">
        <f t="shared" si="22"/>
        <v>54</v>
      </c>
      <c r="V56" s="104">
        <f t="shared" si="23"/>
        <v>14</v>
      </c>
      <c r="W56" s="104">
        <f t="shared" si="24"/>
        <v>27</v>
      </c>
      <c r="X56" s="104">
        <f t="shared" si="25"/>
        <v>52</v>
      </c>
      <c r="Y56" s="104">
        <f t="shared" si="26"/>
        <v>54</v>
      </c>
      <c r="Z56" s="104">
        <f t="shared" si="27"/>
        <v>24</v>
      </c>
      <c r="AA56" s="104">
        <f t="shared" si="28"/>
        <v>48</v>
      </c>
      <c r="AB56" s="104">
        <f t="shared" si="29"/>
        <v>41</v>
      </c>
      <c r="AC56" s="104"/>
      <c r="AD56" s="105">
        <f t="shared" si="30"/>
        <v>314</v>
      </c>
      <c r="AE56" s="106">
        <f t="shared" si="31"/>
        <v>55</v>
      </c>
    </row>
    <row r="57" spans="1:31">
      <c r="A57" s="15" t="s">
        <v>36</v>
      </c>
      <c r="B57" s="15" t="s">
        <v>39</v>
      </c>
      <c r="C57" s="15"/>
      <c r="D57" s="15">
        <v>117</v>
      </c>
      <c r="E57" s="18">
        <v>0.43259999999999998</v>
      </c>
      <c r="F57" s="18">
        <v>0.77229999999999999</v>
      </c>
      <c r="G57" s="15">
        <v>85</v>
      </c>
      <c r="H57" s="15">
        <v>1414</v>
      </c>
      <c r="I57" s="15">
        <v>566</v>
      </c>
      <c r="J57" s="15">
        <v>361</v>
      </c>
      <c r="K57" s="15">
        <v>95</v>
      </c>
      <c r="L57" s="15">
        <v>68</v>
      </c>
      <c r="M57" s="15"/>
      <c r="N57" s="19">
        <f t="shared" si="16"/>
        <v>0.72599999999999998</v>
      </c>
      <c r="O57" s="19">
        <f t="shared" si="17"/>
        <v>12.085000000000001</v>
      </c>
      <c r="P57" s="19">
        <f t="shared" si="18"/>
        <v>4.8380000000000001</v>
      </c>
      <c r="Q57" s="19">
        <f t="shared" si="19"/>
        <v>3.085</v>
      </c>
      <c r="R57" s="19">
        <f t="shared" si="20"/>
        <v>0.81200000000000006</v>
      </c>
      <c r="S57" s="19">
        <f t="shared" si="21"/>
        <v>0.58099999999999996</v>
      </c>
      <c r="T57" s="103"/>
      <c r="U57" s="104">
        <f t="shared" si="22"/>
        <v>49</v>
      </c>
      <c r="V57" s="104">
        <f t="shared" si="23"/>
        <v>19</v>
      </c>
      <c r="W57" s="104">
        <f t="shared" si="24"/>
        <v>32</v>
      </c>
      <c r="X57" s="104">
        <f t="shared" si="25"/>
        <v>50</v>
      </c>
      <c r="Y57" s="104">
        <f t="shared" si="26"/>
        <v>52</v>
      </c>
      <c r="Z57" s="104">
        <f t="shared" si="27"/>
        <v>22</v>
      </c>
      <c r="AA57" s="104">
        <f t="shared" si="28"/>
        <v>59</v>
      </c>
      <c r="AB57" s="104">
        <f t="shared" si="29"/>
        <v>39</v>
      </c>
      <c r="AC57" s="104"/>
      <c r="AD57" s="105">
        <f t="shared" si="30"/>
        <v>322</v>
      </c>
      <c r="AE57" s="106">
        <f t="shared" si="31"/>
        <v>56</v>
      </c>
    </row>
    <row r="58" spans="1:31">
      <c r="A58" s="15" t="s">
        <v>61</v>
      </c>
      <c r="B58" s="15" t="s">
        <v>54</v>
      </c>
      <c r="C58" s="15"/>
      <c r="D58" s="15">
        <v>110</v>
      </c>
      <c r="E58" s="18">
        <v>0.43759999999999999</v>
      </c>
      <c r="F58" s="18">
        <v>0.73499999999999999</v>
      </c>
      <c r="G58" s="15">
        <v>65</v>
      </c>
      <c r="H58" s="15">
        <v>1079</v>
      </c>
      <c r="I58" s="15">
        <v>606</v>
      </c>
      <c r="J58" s="15">
        <v>317</v>
      </c>
      <c r="K58" s="15">
        <v>94</v>
      </c>
      <c r="L58" s="15">
        <v>70</v>
      </c>
      <c r="M58" s="15"/>
      <c r="N58" s="19">
        <f t="shared" si="16"/>
        <v>0.59099999999999997</v>
      </c>
      <c r="O58" s="19">
        <f t="shared" si="17"/>
        <v>9.8089999999999993</v>
      </c>
      <c r="P58" s="19">
        <f t="shared" si="18"/>
        <v>5.5090000000000003</v>
      </c>
      <c r="Q58" s="19">
        <f t="shared" si="19"/>
        <v>2.8820000000000001</v>
      </c>
      <c r="R58" s="19">
        <f t="shared" si="20"/>
        <v>0.85499999999999998</v>
      </c>
      <c r="S58" s="19">
        <f t="shared" si="21"/>
        <v>0.63600000000000001</v>
      </c>
      <c r="T58" s="103"/>
      <c r="U58" s="104">
        <f t="shared" si="22"/>
        <v>44</v>
      </c>
      <c r="V58" s="104">
        <f t="shared" si="23"/>
        <v>48</v>
      </c>
      <c r="W58" s="104">
        <f t="shared" si="24"/>
        <v>51</v>
      </c>
      <c r="X58" s="104">
        <f t="shared" si="25"/>
        <v>60</v>
      </c>
      <c r="Y58" s="104">
        <f t="shared" si="26"/>
        <v>24</v>
      </c>
      <c r="Z58" s="104">
        <f t="shared" si="27"/>
        <v>32</v>
      </c>
      <c r="AA58" s="104">
        <f t="shared" si="28"/>
        <v>55</v>
      </c>
      <c r="AB58" s="104">
        <f t="shared" si="29"/>
        <v>29</v>
      </c>
      <c r="AC58" s="104"/>
      <c r="AD58" s="105">
        <f t="shared" si="30"/>
        <v>343</v>
      </c>
      <c r="AE58" s="106">
        <f t="shared" si="31"/>
        <v>57</v>
      </c>
    </row>
    <row r="59" spans="1:31">
      <c r="A59" s="15" t="s">
        <v>33</v>
      </c>
      <c r="B59" s="15" t="s">
        <v>39</v>
      </c>
      <c r="C59" s="15"/>
      <c r="D59" s="15">
        <v>111</v>
      </c>
      <c r="E59" s="18">
        <v>0.44240000000000002</v>
      </c>
      <c r="F59" s="18">
        <v>0.69289999999999996</v>
      </c>
      <c r="G59" s="15">
        <v>48</v>
      </c>
      <c r="H59" s="15">
        <v>1255</v>
      </c>
      <c r="I59" s="15">
        <v>580</v>
      </c>
      <c r="J59" s="15">
        <v>298</v>
      </c>
      <c r="K59" s="15">
        <v>91</v>
      </c>
      <c r="L59" s="15">
        <v>78</v>
      </c>
      <c r="M59" s="15"/>
      <c r="N59" s="19">
        <f t="shared" si="16"/>
        <v>0.432</v>
      </c>
      <c r="O59" s="19">
        <f t="shared" si="17"/>
        <v>11.305999999999999</v>
      </c>
      <c r="P59" s="19">
        <f t="shared" si="18"/>
        <v>5.2249999999999996</v>
      </c>
      <c r="Q59" s="19">
        <f t="shared" si="19"/>
        <v>2.6850000000000001</v>
      </c>
      <c r="R59" s="19">
        <f t="shared" si="20"/>
        <v>0.82</v>
      </c>
      <c r="S59" s="19">
        <f t="shared" si="21"/>
        <v>0.70299999999999996</v>
      </c>
      <c r="T59" s="103"/>
      <c r="U59" s="104">
        <f t="shared" si="22"/>
        <v>37</v>
      </c>
      <c r="V59" s="104">
        <f t="shared" si="23"/>
        <v>55</v>
      </c>
      <c r="W59" s="104">
        <f t="shared" si="24"/>
        <v>59</v>
      </c>
      <c r="X59" s="104">
        <f t="shared" si="25"/>
        <v>58</v>
      </c>
      <c r="Y59" s="104">
        <f t="shared" si="26"/>
        <v>38</v>
      </c>
      <c r="Z59" s="104">
        <f t="shared" si="27"/>
        <v>41</v>
      </c>
      <c r="AA59" s="104">
        <f t="shared" si="28"/>
        <v>58</v>
      </c>
      <c r="AB59" s="104">
        <f t="shared" si="29"/>
        <v>11</v>
      </c>
      <c r="AC59" s="104"/>
      <c r="AD59" s="105">
        <f t="shared" si="30"/>
        <v>357</v>
      </c>
      <c r="AE59" s="106">
        <f t="shared" si="31"/>
        <v>58</v>
      </c>
    </row>
    <row r="60" spans="1:31">
      <c r="A60" s="15" t="s">
        <v>52</v>
      </c>
      <c r="B60" s="15" t="s">
        <v>40</v>
      </c>
      <c r="C60" s="17"/>
      <c r="D60" s="15">
        <v>117</v>
      </c>
      <c r="E60" s="18">
        <v>0.4194</v>
      </c>
      <c r="F60" s="18">
        <v>0.77029999999999998</v>
      </c>
      <c r="G60" s="15">
        <v>86</v>
      </c>
      <c r="H60" s="15">
        <v>1453</v>
      </c>
      <c r="I60" s="15">
        <v>479</v>
      </c>
      <c r="J60" s="15">
        <v>316</v>
      </c>
      <c r="K60" s="15">
        <v>88</v>
      </c>
      <c r="L60" s="15">
        <v>42</v>
      </c>
      <c r="M60" s="15"/>
      <c r="N60" s="19">
        <f t="shared" si="16"/>
        <v>0.73499999999999999</v>
      </c>
      <c r="O60" s="19">
        <f t="shared" si="17"/>
        <v>12.419</v>
      </c>
      <c r="P60" s="19">
        <f t="shared" si="18"/>
        <v>4.0940000000000003</v>
      </c>
      <c r="Q60" s="19">
        <f t="shared" si="19"/>
        <v>2.7010000000000001</v>
      </c>
      <c r="R60" s="19">
        <f t="shared" si="20"/>
        <v>0.752</v>
      </c>
      <c r="S60" s="19">
        <f t="shared" si="21"/>
        <v>0.35899999999999999</v>
      </c>
      <c r="T60" s="103"/>
      <c r="U60" s="104">
        <f t="shared" si="22"/>
        <v>58</v>
      </c>
      <c r="V60" s="104">
        <f t="shared" si="23"/>
        <v>22</v>
      </c>
      <c r="W60" s="104">
        <f t="shared" si="24"/>
        <v>31</v>
      </c>
      <c r="X60" s="104">
        <f t="shared" si="25"/>
        <v>43</v>
      </c>
      <c r="Y60" s="104">
        <f t="shared" si="26"/>
        <v>60</v>
      </c>
      <c r="Z60" s="104">
        <f t="shared" si="27"/>
        <v>40</v>
      </c>
      <c r="AA60" s="104">
        <f t="shared" si="28"/>
        <v>60</v>
      </c>
      <c r="AB60" s="104">
        <f t="shared" si="29"/>
        <v>58</v>
      </c>
      <c r="AC60" s="104"/>
      <c r="AD60" s="105">
        <f t="shared" si="30"/>
        <v>372</v>
      </c>
      <c r="AE60" s="106">
        <f t="shared" si="31"/>
        <v>59</v>
      </c>
    </row>
    <row r="61" spans="1:31">
      <c r="A61" s="15" t="s">
        <v>87</v>
      </c>
      <c r="B61" s="15" t="s">
        <v>80</v>
      </c>
      <c r="C61" s="15"/>
      <c r="D61" s="15">
        <v>123</v>
      </c>
      <c r="E61" s="18">
        <v>0.4355</v>
      </c>
      <c r="F61" s="18">
        <v>0.77210000000000001</v>
      </c>
      <c r="G61" s="15">
        <v>67</v>
      </c>
      <c r="H61" s="15">
        <v>1452</v>
      </c>
      <c r="I61" s="15">
        <v>636</v>
      </c>
      <c r="J61" s="15">
        <v>276</v>
      </c>
      <c r="K61" s="15">
        <v>108</v>
      </c>
      <c r="L61" s="15">
        <v>66</v>
      </c>
      <c r="M61" s="15"/>
      <c r="N61" s="19">
        <f t="shared" si="16"/>
        <v>0.54500000000000004</v>
      </c>
      <c r="O61" s="19">
        <f t="shared" si="17"/>
        <v>11.805</v>
      </c>
      <c r="P61" s="19">
        <f t="shared" si="18"/>
        <v>5.1710000000000003</v>
      </c>
      <c r="Q61" s="19">
        <f t="shared" si="19"/>
        <v>2.2440000000000002</v>
      </c>
      <c r="R61" s="19">
        <f t="shared" si="20"/>
        <v>0.878</v>
      </c>
      <c r="S61" s="19">
        <f t="shared" si="21"/>
        <v>0.53700000000000003</v>
      </c>
      <c r="T61" s="103"/>
      <c r="U61" s="104">
        <f t="shared" si="22"/>
        <v>48</v>
      </c>
      <c r="V61" s="104">
        <f t="shared" si="23"/>
        <v>20</v>
      </c>
      <c r="W61" s="104">
        <f t="shared" si="24"/>
        <v>55</v>
      </c>
      <c r="X61" s="104">
        <f t="shared" si="25"/>
        <v>54</v>
      </c>
      <c r="Y61" s="104">
        <f t="shared" si="26"/>
        <v>44</v>
      </c>
      <c r="Z61" s="104">
        <f t="shared" si="27"/>
        <v>56</v>
      </c>
      <c r="AA61" s="104">
        <f t="shared" si="28"/>
        <v>53</v>
      </c>
      <c r="AB61" s="104">
        <f t="shared" si="29"/>
        <v>46</v>
      </c>
      <c r="AC61" s="104"/>
      <c r="AD61" s="105">
        <f t="shared" si="30"/>
        <v>376</v>
      </c>
      <c r="AE61" s="106">
        <f t="shared" si="31"/>
        <v>60</v>
      </c>
    </row>
  </sheetData>
  <sortState ref="A2:AE61">
    <sortCondition ref="AE2:AE61"/>
  </sortState>
  <phoneticPr fontId="24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K69"/>
  <sheetViews>
    <sheetView tabSelected="1" topLeftCell="A45" zoomScale="180" zoomScaleNormal="80" zoomScalePageLayoutView="80" workbookViewId="0">
      <selection activeCell="K1" sqref="K1"/>
    </sheetView>
  </sheetViews>
  <sheetFormatPr baseColWidth="10" defaultColWidth="8.83203125" defaultRowHeight="14"/>
  <cols>
    <col min="1" max="1" width="31.5" style="70" customWidth="1"/>
    <col min="2" max="2" width="10" style="53" customWidth="1"/>
    <col min="3" max="3" width="10.6640625" style="25" customWidth="1"/>
    <col min="4" max="6" width="10" style="53" customWidth="1"/>
    <col min="7" max="7" width="42" style="80" customWidth="1"/>
  </cols>
  <sheetData>
    <row r="1" spans="1:11">
      <c r="A1" s="75" t="s">
        <v>2</v>
      </c>
      <c r="B1" s="77" t="s">
        <v>96</v>
      </c>
      <c r="C1" s="85"/>
      <c r="D1" s="76" t="s">
        <v>94</v>
      </c>
      <c r="E1" s="119"/>
      <c r="F1" s="76" t="s">
        <v>95</v>
      </c>
      <c r="G1" s="127" t="s">
        <v>2</v>
      </c>
    </row>
    <row r="2" spans="1:11">
      <c r="A2" s="54" t="s">
        <v>44</v>
      </c>
      <c r="B2" s="71">
        <v>1</v>
      </c>
      <c r="D2" s="50">
        <v>1</v>
      </c>
      <c r="E2" s="51"/>
      <c r="F2" s="50">
        <v>1</v>
      </c>
      <c r="G2" s="121" t="s">
        <v>44</v>
      </c>
      <c r="H2" s="108"/>
      <c r="I2" s="13"/>
      <c r="J2" s="13"/>
      <c r="K2" s="13"/>
    </row>
    <row r="3" spans="1:11">
      <c r="A3" s="55" t="s">
        <v>68</v>
      </c>
      <c r="B3" s="50">
        <v>2</v>
      </c>
      <c r="C3" s="86"/>
      <c r="D3" s="50">
        <v>2</v>
      </c>
      <c r="E3" s="50"/>
      <c r="F3" s="50">
        <v>2</v>
      </c>
      <c r="G3" s="122" t="s">
        <v>68</v>
      </c>
      <c r="H3" s="109"/>
      <c r="I3" s="13"/>
      <c r="J3" s="13"/>
      <c r="K3" s="13"/>
    </row>
    <row r="4" spans="1:11">
      <c r="A4" s="56" t="s">
        <v>32</v>
      </c>
      <c r="B4" s="51">
        <v>3</v>
      </c>
      <c r="C4" s="84"/>
      <c r="D4" s="50">
        <v>3</v>
      </c>
      <c r="E4" s="51"/>
      <c r="F4" s="50">
        <v>3</v>
      </c>
      <c r="G4" s="122" t="s">
        <v>32</v>
      </c>
      <c r="H4" s="13"/>
      <c r="I4" s="13"/>
      <c r="J4" s="13"/>
      <c r="K4" s="13"/>
    </row>
    <row r="5" spans="1:11">
      <c r="A5" s="57" t="s">
        <v>42</v>
      </c>
      <c r="B5" s="50">
        <v>4</v>
      </c>
      <c r="C5" s="83"/>
      <c r="D5" s="51">
        <v>4</v>
      </c>
      <c r="E5" s="51"/>
      <c r="F5" s="51">
        <v>4</v>
      </c>
      <c r="G5" s="122" t="s">
        <v>60</v>
      </c>
      <c r="H5" s="13"/>
      <c r="I5" s="13"/>
      <c r="J5" s="13"/>
      <c r="K5" s="13"/>
    </row>
    <row r="6" spans="1:11">
      <c r="A6" s="55" t="s">
        <v>84</v>
      </c>
      <c r="B6" s="50">
        <v>5</v>
      </c>
      <c r="C6" s="84"/>
      <c r="D6" s="50">
        <v>5</v>
      </c>
      <c r="E6" s="50"/>
      <c r="F6" s="50">
        <v>5</v>
      </c>
      <c r="G6" s="121" t="s">
        <v>90</v>
      </c>
      <c r="H6" s="13"/>
      <c r="I6" s="13"/>
      <c r="J6" s="13"/>
      <c r="K6" s="13"/>
    </row>
    <row r="7" spans="1:11">
      <c r="A7" s="57" t="s">
        <v>51</v>
      </c>
      <c r="B7" s="51">
        <v>6</v>
      </c>
      <c r="C7" s="84"/>
      <c r="D7" s="51">
        <v>6</v>
      </c>
      <c r="E7" s="50"/>
      <c r="F7" s="51">
        <v>6</v>
      </c>
      <c r="G7" s="122" t="s">
        <v>29</v>
      </c>
      <c r="H7" s="13"/>
      <c r="I7" s="13"/>
      <c r="J7" s="13"/>
      <c r="K7" s="13"/>
    </row>
    <row r="8" spans="1:11">
      <c r="A8" s="57" t="s">
        <v>81</v>
      </c>
      <c r="B8" s="51">
        <v>7</v>
      </c>
      <c r="C8" s="84"/>
      <c r="D8" s="51">
        <v>7</v>
      </c>
      <c r="E8" s="51"/>
      <c r="F8" s="51">
        <v>7</v>
      </c>
      <c r="G8" s="122" t="s">
        <v>51</v>
      </c>
      <c r="H8" s="118"/>
      <c r="I8" s="13"/>
      <c r="J8" s="13"/>
      <c r="K8" s="13"/>
    </row>
    <row r="9" spans="1:11">
      <c r="A9" s="57" t="s">
        <v>29</v>
      </c>
      <c r="B9" s="50">
        <v>8</v>
      </c>
      <c r="C9" s="84"/>
      <c r="D9" s="50">
        <v>8</v>
      </c>
      <c r="E9" s="50"/>
      <c r="F9" s="50">
        <v>8</v>
      </c>
      <c r="G9" s="126" t="s">
        <v>75</v>
      </c>
      <c r="H9" s="13"/>
      <c r="I9" s="13"/>
      <c r="J9" s="13"/>
      <c r="K9" s="13"/>
    </row>
    <row r="10" spans="1:11">
      <c r="A10" s="58" t="s">
        <v>69</v>
      </c>
      <c r="B10" s="50">
        <v>9</v>
      </c>
      <c r="C10" s="84"/>
      <c r="D10" s="50">
        <v>9</v>
      </c>
      <c r="E10" s="50"/>
      <c r="F10" s="50">
        <v>9</v>
      </c>
      <c r="G10" s="126" t="s">
        <v>85</v>
      </c>
      <c r="H10" s="13"/>
      <c r="I10" s="13"/>
      <c r="J10" s="13"/>
      <c r="K10" s="13"/>
    </row>
    <row r="11" spans="1:11">
      <c r="A11" s="58" t="s">
        <v>43</v>
      </c>
      <c r="B11" s="51">
        <v>10</v>
      </c>
      <c r="C11" s="84"/>
      <c r="D11" s="51">
        <v>10</v>
      </c>
      <c r="E11" s="51"/>
      <c r="F11" s="51">
        <v>10</v>
      </c>
      <c r="G11" s="126" t="s">
        <v>83</v>
      </c>
      <c r="H11" s="13"/>
      <c r="I11" s="13"/>
      <c r="J11" s="13"/>
      <c r="K11" s="13"/>
    </row>
    <row r="12" spans="1:11">
      <c r="A12" s="58" t="s">
        <v>60</v>
      </c>
      <c r="B12" s="51">
        <v>11</v>
      </c>
      <c r="C12" s="84"/>
      <c r="D12" s="51">
        <v>11</v>
      </c>
      <c r="E12" s="51"/>
      <c r="F12" s="51">
        <v>11</v>
      </c>
      <c r="G12" s="126" t="s">
        <v>49</v>
      </c>
      <c r="H12" s="13"/>
      <c r="I12" s="13"/>
      <c r="J12" s="13"/>
      <c r="K12" s="13"/>
    </row>
    <row r="13" spans="1:11">
      <c r="A13" s="58" t="s">
        <v>90</v>
      </c>
      <c r="B13" s="51">
        <v>12</v>
      </c>
      <c r="C13" s="83"/>
      <c r="D13" s="51">
        <v>12</v>
      </c>
      <c r="E13" s="51"/>
      <c r="F13" s="51">
        <v>12</v>
      </c>
      <c r="G13" s="126" t="s">
        <v>62</v>
      </c>
      <c r="H13" s="13"/>
      <c r="I13" s="13"/>
      <c r="J13" s="13"/>
      <c r="K13" s="13"/>
    </row>
    <row r="14" spans="1:11">
      <c r="A14" s="58" t="s">
        <v>56</v>
      </c>
      <c r="B14" s="50">
        <v>13</v>
      </c>
      <c r="C14" s="84"/>
      <c r="D14" s="51">
        <v>13</v>
      </c>
      <c r="E14" s="50"/>
      <c r="F14" s="51">
        <v>13</v>
      </c>
      <c r="G14" s="125" t="s">
        <v>81</v>
      </c>
      <c r="H14" s="13"/>
      <c r="I14" s="13"/>
      <c r="J14" s="13"/>
      <c r="K14" s="13"/>
    </row>
    <row r="15" spans="1:11">
      <c r="A15" s="58" t="s">
        <v>73</v>
      </c>
      <c r="B15" s="51">
        <v>14</v>
      </c>
      <c r="C15" s="83"/>
      <c r="D15" s="51">
        <v>14</v>
      </c>
      <c r="E15" s="51"/>
      <c r="F15" s="51">
        <v>14</v>
      </c>
      <c r="G15" s="125" t="s">
        <v>84</v>
      </c>
      <c r="H15" s="13"/>
      <c r="I15" s="13"/>
      <c r="J15" s="13"/>
      <c r="K15" s="13"/>
    </row>
    <row r="16" spans="1:11">
      <c r="A16" s="58" t="s">
        <v>91</v>
      </c>
      <c r="B16" s="51">
        <v>15</v>
      </c>
      <c r="C16" s="83"/>
      <c r="D16" s="51">
        <v>14</v>
      </c>
      <c r="E16" s="51"/>
      <c r="F16" s="51">
        <v>15</v>
      </c>
      <c r="G16" s="122" t="s">
        <v>27</v>
      </c>
      <c r="H16" s="13"/>
      <c r="I16" s="13"/>
      <c r="J16" s="13"/>
      <c r="K16" s="13"/>
    </row>
    <row r="17" spans="1:11">
      <c r="A17" s="58" t="s">
        <v>58</v>
      </c>
      <c r="B17" s="51">
        <v>16</v>
      </c>
      <c r="C17" s="83"/>
      <c r="D17" s="51">
        <v>16</v>
      </c>
      <c r="E17" s="51"/>
      <c r="F17" s="51">
        <v>15</v>
      </c>
      <c r="G17" s="121" t="s">
        <v>43</v>
      </c>
      <c r="H17" s="13"/>
      <c r="I17" s="13"/>
      <c r="J17" s="13"/>
      <c r="K17" s="13"/>
    </row>
    <row r="18" spans="1:11">
      <c r="A18" s="59" t="s">
        <v>27</v>
      </c>
      <c r="B18" s="50">
        <v>17</v>
      </c>
      <c r="C18" s="83"/>
      <c r="D18" s="50">
        <v>17</v>
      </c>
      <c r="E18" s="50"/>
      <c r="F18" s="50">
        <v>17</v>
      </c>
      <c r="G18" s="121" t="s">
        <v>70</v>
      </c>
      <c r="H18" s="13"/>
      <c r="I18" s="13"/>
      <c r="J18" s="13"/>
      <c r="K18" s="13"/>
    </row>
    <row r="19" spans="1:11">
      <c r="A19" s="60" t="s">
        <v>59</v>
      </c>
      <c r="B19" s="50">
        <v>18</v>
      </c>
      <c r="C19" s="83"/>
      <c r="D19" s="50">
        <v>18</v>
      </c>
      <c r="E19" s="50"/>
      <c r="F19" s="50">
        <v>18</v>
      </c>
      <c r="G19" s="121" t="s">
        <v>35</v>
      </c>
      <c r="H19" s="13"/>
      <c r="I19" s="13"/>
      <c r="J19" s="13"/>
      <c r="K19" s="13"/>
    </row>
    <row r="20" spans="1:11">
      <c r="A20" s="61" t="s">
        <v>71</v>
      </c>
      <c r="B20" s="51">
        <v>19</v>
      </c>
      <c r="C20" s="83"/>
      <c r="D20" s="51">
        <v>19</v>
      </c>
      <c r="E20" s="51"/>
      <c r="F20" s="51">
        <v>18</v>
      </c>
      <c r="G20" s="121" t="s">
        <v>30</v>
      </c>
      <c r="H20" s="13"/>
      <c r="I20" s="13"/>
      <c r="J20" s="13"/>
      <c r="K20" s="13"/>
    </row>
    <row r="21" spans="1:11">
      <c r="A21" s="62" t="s">
        <v>72</v>
      </c>
      <c r="B21" s="51">
        <v>20</v>
      </c>
      <c r="C21" s="83"/>
      <c r="D21" s="50">
        <v>20</v>
      </c>
      <c r="E21" s="50"/>
      <c r="F21" s="50">
        <v>20</v>
      </c>
      <c r="G21" s="121" t="s">
        <v>82</v>
      </c>
      <c r="H21" s="13"/>
      <c r="I21" s="13"/>
      <c r="J21" s="13"/>
      <c r="K21" s="13"/>
    </row>
    <row r="22" spans="1:11">
      <c r="A22" s="73" t="s">
        <v>82</v>
      </c>
      <c r="B22" s="50">
        <v>21</v>
      </c>
      <c r="C22" s="83"/>
      <c r="D22" s="50">
        <v>21</v>
      </c>
      <c r="E22" s="50"/>
      <c r="F22" s="50">
        <v>21</v>
      </c>
      <c r="G22" s="121" t="s">
        <v>74</v>
      </c>
      <c r="H22" s="13"/>
      <c r="I22" s="13"/>
      <c r="J22" s="13"/>
      <c r="K22" s="13"/>
    </row>
    <row r="23" spans="1:11">
      <c r="A23" s="55" t="s">
        <v>55</v>
      </c>
      <c r="B23" s="50">
        <v>22</v>
      </c>
      <c r="C23" s="83"/>
      <c r="D23" s="50">
        <v>21</v>
      </c>
      <c r="E23" s="50"/>
      <c r="F23" s="50">
        <v>21</v>
      </c>
      <c r="G23" s="123" t="s">
        <v>55</v>
      </c>
      <c r="H23" s="13"/>
      <c r="I23" s="13"/>
      <c r="J23" s="13"/>
      <c r="K23" s="13"/>
    </row>
    <row r="24" spans="1:11">
      <c r="A24" s="55" t="s">
        <v>57</v>
      </c>
      <c r="B24" s="50">
        <v>23</v>
      </c>
      <c r="C24" s="84"/>
      <c r="D24" s="50">
        <v>23</v>
      </c>
      <c r="E24" s="51"/>
      <c r="F24" s="50">
        <v>23</v>
      </c>
      <c r="G24" s="126" t="s">
        <v>56</v>
      </c>
      <c r="H24" s="13"/>
      <c r="I24" s="13"/>
      <c r="J24" s="13"/>
      <c r="K24" s="13"/>
    </row>
    <row r="25" spans="1:11">
      <c r="A25" s="57" t="s">
        <v>74</v>
      </c>
      <c r="B25" s="50">
        <v>24</v>
      </c>
      <c r="C25" s="84"/>
      <c r="D25" s="50">
        <v>24</v>
      </c>
      <c r="E25" s="51"/>
      <c r="F25" s="50">
        <v>24</v>
      </c>
      <c r="G25" s="125" t="s">
        <v>46</v>
      </c>
      <c r="H25" s="13"/>
      <c r="I25" s="13"/>
      <c r="J25" s="13"/>
      <c r="K25" s="13"/>
    </row>
    <row r="26" spans="1:11">
      <c r="A26" s="64" t="s">
        <v>35</v>
      </c>
      <c r="B26" s="50">
        <v>25</v>
      </c>
      <c r="D26" s="50">
        <v>25</v>
      </c>
      <c r="E26" s="51"/>
      <c r="F26" s="50">
        <v>25</v>
      </c>
      <c r="G26" s="126" t="s">
        <v>69</v>
      </c>
      <c r="H26" s="13"/>
      <c r="I26" s="13"/>
      <c r="J26" s="13"/>
      <c r="K26" s="13"/>
    </row>
    <row r="27" spans="1:11">
      <c r="A27" s="65" t="s">
        <v>85</v>
      </c>
      <c r="B27" s="72">
        <v>26</v>
      </c>
      <c r="C27" s="84"/>
      <c r="D27" s="50">
        <v>26</v>
      </c>
      <c r="E27" s="51"/>
      <c r="F27" s="50">
        <v>26</v>
      </c>
      <c r="G27" s="120" t="s">
        <v>50</v>
      </c>
    </row>
    <row r="28" spans="1:11">
      <c r="A28" s="66" t="s">
        <v>37</v>
      </c>
      <c r="B28" s="72">
        <v>27</v>
      </c>
      <c r="C28" s="84"/>
      <c r="D28" s="50">
        <v>27</v>
      </c>
      <c r="E28" s="51"/>
      <c r="F28" s="50">
        <v>27</v>
      </c>
      <c r="G28" s="123" t="s">
        <v>97</v>
      </c>
    </row>
    <row r="29" spans="1:11">
      <c r="A29" s="55" t="s">
        <v>30</v>
      </c>
      <c r="B29" s="72">
        <v>28</v>
      </c>
      <c r="C29" s="84"/>
      <c r="D29" s="50">
        <v>28</v>
      </c>
      <c r="E29" s="51"/>
      <c r="F29" s="50">
        <v>28</v>
      </c>
      <c r="G29" s="126" t="s">
        <v>63</v>
      </c>
    </row>
    <row r="30" spans="1:11">
      <c r="A30" s="55" t="s">
        <v>47</v>
      </c>
      <c r="B30" s="49">
        <v>29</v>
      </c>
      <c r="C30" s="84"/>
      <c r="D30" s="51">
        <v>29</v>
      </c>
      <c r="E30" s="51"/>
      <c r="F30" s="51">
        <v>29</v>
      </c>
      <c r="G30" s="126" t="s">
        <v>1</v>
      </c>
    </row>
    <row r="31" spans="1:11">
      <c r="A31" s="57" t="s">
        <v>70</v>
      </c>
      <c r="B31" s="72">
        <v>30</v>
      </c>
      <c r="C31" s="84"/>
      <c r="D31" s="50">
        <v>30</v>
      </c>
      <c r="E31" s="51"/>
      <c r="F31" s="50">
        <v>29</v>
      </c>
      <c r="G31" s="121" t="s">
        <v>64</v>
      </c>
    </row>
    <row r="32" spans="1:11">
      <c r="A32" s="55" t="s">
        <v>83</v>
      </c>
      <c r="B32" s="72">
        <v>31</v>
      </c>
      <c r="C32" s="84"/>
      <c r="D32" s="50">
        <v>31</v>
      </c>
      <c r="E32" s="51"/>
      <c r="F32" s="50">
        <v>31</v>
      </c>
      <c r="G32" s="126" t="s">
        <v>91</v>
      </c>
    </row>
    <row r="33" spans="1:7">
      <c r="A33" s="55" t="s">
        <v>76</v>
      </c>
      <c r="B33" s="72">
        <v>32</v>
      </c>
      <c r="C33" s="84"/>
      <c r="D33" s="50">
        <v>32</v>
      </c>
      <c r="E33" s="51"/>
      <c r="F33" s="50">
        <v>32</v>
      </c>
      <c r="G33" s="126" t="s">
        <v>59</v>
      </c>
    </row>
    <row r="34" spans="1:7">
      <c r="A34" s="56" t="s">
        <v>31</v>
      </c>
      <c r="B34" s="72">
        <v>33</v>
      </c>
      <c r="C34" s="84"/>
      <c r="D34" s="50">
        <v>33</v>
      </c>
      <c r="E34" s="51"/>
      <c r="F34" s="50">
        <v>33</v>
      </c>
      <c r="G34" s="120" t="s">
        <v>42</v>
      </c>
    </row>
    <row r="35" spans="1:7">
      <c r="A35" s="55" t="s">
        <v>48</v>
      </c>
      <c r="B35" s="72">
        <v>34</v>
      </c>
      <c r="C35" s="83"/>
      <c r="D35" s="50">
        <v>33</v>
      </c>
      <c r="E35" s="51"/>
      <c r="F35" s="50">
        <v>34</v>
      </c>
      <c r="G35" s="126" t="s">
        <v>65</v>
      </c>
    </row>
    <row r="36" spans="1:7">
      <c r="A36" s="58" t="s">
        <v>46</v>
      </c>
      <c r="B36" s="50">
        <v>35</v>
      </c>
      <c r="C36" s="84"/>
      <c r="D36" s="51">
        <v>33</v>
      </c>
      <c r="E36" s="51"/>
      <c r="F36" s="51">
        <v>35</v>
      </c>
      <c r="G36" s="126" t="s">
        <v>37</v>
      </c>
    </row>
    <row r="37" spans="1:7">
      <c r="A37" s="63" t="s">
        <v>50</v>
      </c>
      <c r="B37" s="50">
        <v>36</v>
      </c>
      <c r="C37" s="84"/>
      <c r="D37" s="50">
        <v>36</v>
      </c>
      <c r="E37" s="50"/>
      <c r="F37" s="50">
        <v>35</v>
      </c>
      <c r="G37" s="124" t="s">
        <v>57</v>
      </c>
    </row>
    <row r="38" spans="1:7">
      <c r="A38" s="55" t="s">
        <v>45</v>
      </c>
      <c r="B38" s="50">
        <v>37</v>
      </c>
      <c r="C38" s="84"/>
      <c r="D38" s="50">
        <v>37</v>
      </c>
      <c r="E38" s="51"/>
      <c r="F38" s="50">
        <v>37</v>
      </c>
      <c r="G38" s="126" t="s">
        <v>53</v>
      </c>
    </row>
    <row r="39" spans="1:7">
      <c r="A39" s="58" t="s">
        <v>62</v>
      </c>
      <c r="B39" s="50">
        <v>38</v>
      </c>
      <c r="C39" s="84"/>
      <c r="D39" s="50">
        <v>38</v>
      </c>
      <c r="E39" s="50"/>
      <c r="F39" s="50">
        <v>38</v>
      </c>
      <c r="G39" s="124" t="s">
        <v>88</v>
      </c>
    </row>
    <row r="40" spans="1:7">
      <c r="A40" s="58" t="s">
        <v>28</v>
      </c>
      <c r="B40" s="50">
        <v>39</v>
      </c>
      <c r="C40" s="84"/>
      <c r="D40" s="50">
        <v>39</v>
      </c>
      <c r="E40" s="50"/>
      <c r="F40" s="50">
        <v>39</v>
      </c>
      <c r="G40" s="126" t="s">
        <v>45</v>
      </c>
    </row>
    <row r="41" spans="1:7">
      <c r="A41" s="67" t="s">
        <v>34</v>
      </c>
      <c r="B41" s="50">
        <v>40</v>
      </c>
      <c r="C41" s="84"/>
      <c r="D41" s="50">
        <v>40</v>
      </c>
      <c r="E41" s="50"/>
      <c r="F41" s="50">
        <v>40</v>
      </c>
      <c r="G41" s="126" t="s">
        <v>58</v>
      </c>
    </row>
    <row r="42" spans="1:7">
      <c r="A42" s="58" t="s">
        <v>61</v>
      </c>
      <c r="B42" s="51">
        <v>41</v>
      </c>
      <c r="C42" s="84"/>
      <c r="D42" s="51">
        <v>41</v>
      </c>
      <c r="E42" s="51"/>
      <c r="F42" s="51">
        <v>41</v>
      </c>
      <c r="G42" s="125" t="s">
        <v>31</v>
      </c>
    </row>
    <row r="43" spans="1:7">
      <c r="A43" s="58" t="s">
        <v>87</v>
      </c>
      <c r="B43" s="51">
        <v>42</v>
      </c>
      <c r="C43" s="83"/>
      <c r="D43" s="51">
        <v>41</v>
      </c>
      <c r="E43" s="51"/>
      <c r="F43" s="51">
        <v>42</v>
      </c>
      <c r="G43" s="126" t="s">
        <v>72</v>
      </c>
    </row>
    <row r="44" spans="1:7">
      <c r="A44" s="58" t="s">
        <v>65</v>
      </c>
      <c r="B44" s="51">
        <v>43</v>
      </c>
      <c r="C44" s="83"/>
      <c r="D44" s="51">
        <v>43</v>
      </c>
      <c r="E44" s="51"/>
      <c r="F44" s="51">
        <v>43</v>
      </c>
      <c r="G44" s="126" t="s">
        <v>28</v>
      </c>
    </row>
    <row r="45" spans="1:7">
      <c r="A45" s="58" t="s">
        <v>63</v>
      </c>
      <c r="B45" s="51">
        <v>44</v>
      </c>
      <c r="C45" s="83"/>
      <c r="D45" s="51">
        <v>44</v>
      </c>
      <c r="E45" s="50"/>
      <c r="F45" s="51">
        <v>43</v>
      </c>
      <c r="G45" s="126" t="s">
        <v>0</v>
      </c>
    </row>
    <row r="46" spans="1:7">
      <c r="A46" s="58" t="s">
        <v>64</v>
      </c>
      <c r="B46" s="50">
        <v>45</v>
      </c>
      <c r="C46" s="83"/>
      <c r="D46" s="51">
        <v>45</v>
      </c>
      <c r="E46" s="51"/>
      <c r="F46" s="51">
        <v>45</v>
      </c>
      <c r="G46" s="126" t="s">
        <v>79</v>
      </c>
    </row>
    <row r="47" spans="1:7">
      <c r="A47" s="58" t="s">
        <v>75</v>
      </c>
      <c r="B47" s="51">
        <v>46</v>
      </c>
      <c r="C47" s="83"/>
      <c r="D47" s="51">
        <v>46</v>
      </c>
      <c r="E47" s="51"/>
      <c r="F47" s="51">
        <v>46</v>
      </c>
      <c r="G47" s="126" t="s">
        <v>71</v>
      </c>
    </row>
    <row r="48" spans="1:7">
      <c r="A48" s="58" t="s">
        <v>88</v>
      </c>
      <c r="B48" s="51">
        <v>47</v>
      </c>
      <c r="C48" s="84"/>
      <c r="D48" s="51">
        <v>46</v>
      </c>
      <c r="E48" s="50"/>
      <c r="F48" s="51">
        <v>47</v>
      </c>
      <c r="G48" s="126" t="s">
        <v>89</v>
      </c>
    </row>
    <row r="49" spans="1:7">
      <c r="A49" s="58" t="s">
        <v>79</v>
      </c>
      <c r="B49" s="51">
        <v>48</v>
      </c>
      <c r="C49" s="84"/>
      <c r="D49" s="49">
        <v>48</v>
      </c>
      <c r="E49" s="49"/>
      <c r="F49" s="49">
        <v>48</v>
      </c>
      <c r="G49" s="123" t="s">
        <v>66</v>
      </c>
    </row>
    <row r="50" spans="1:7">
      <c r="A50" s="58" t="s">
        <v>86</v>
      </c>
      <c r="B50" s="50">
        <v>49</v>
      </c>
      <c r="C50" s="83"/>
      <c r="D50" s="50">
        <v>49</v>
      </c>
      <c r="E50" s="50"/>
      <c r="F50" s="72">
        <v>49</v>
      </c>
      <c r="G50" s="126" t="s">
        <v>77</v>
      </c>
    </row>
    <row r="51" spans="1:7">
      <c r="A51" s="58" t="s">
        <v>49</v>
      </c>
      <c r="B51" s="51">
        <v>50</v>
      </c>
      <c r="C51" s="83"/>
      <c r="D51" s="51">
        <v>50</v>
      </c>
      <c r="E51" s="51"/>
      <c r="F51" s="51">
        <v>50</v>
      </c>
      <c r="G51" s="123" t="s">
        <v>92</v>
      </c>
    </row>
    <row r="52" spans="1:7">
      <c r="A52" s="58" t="s">
        <v>92</v>
      </c>
      <c r="B52" s="51">
        <v>51</v>
      </c>
      <c r="C52" s="83"/>
      <c r="D52" s="51">
        <v>50</v>
      </c>
      <c r="E52" s="51"/>
      <c r="F52" s="51">
        <v>51</v>
      </c>
      <c r="G52" s="126" t="s">
        <v>38</v>
      </c>
    </row>
    <row r="53" spans="1:7">
      <c r="A53" s="58" t="s">
        <v>66</v>
      </c>
      <c r="B53" s="51">
        <v>52</v>
      </c>
      <c r="C53" s="83"/>
      <c r="D53" s="51">
        <v>52</v>
      </c>
      <c r="E53" s="51"/>
      <c r="F53" s="51">
        <v>52</v>
      </c>
      <c r="G53" s="126" t="s">
        <v>73</v>
      </c>
    </row>
    <row r="54" spans="1:7">
      <c r="A54" s="58" t="s">
        <v>78</v>
      </c>
      <c r="B54" s="50">
        <v>53</v>
      </c>
      <c r="C54" s="83"/>
      <c r="D54" s="50">
        <v>53</v>
      </c>
      <c r="E54" s="51"/>
      <c r="F54" s="50">
        <v>53</v>
      </c>
      <c r="G54" s="125" t="s">
        <v>78</v>
      </c>
    </row>
    <row r="55" spans="1:7">
      <c r="A55" s="67" t="s">
        <v>36</v>
      </c>
      <c r="B55" s="51">
        <v>54</v>
      </c>
      <c r="C55" s="83"/>
      <c r="D55" s="51">
        <v>54</v>
      </c>
      <c r="E55" s="51"/>
      <c r="F55" s="51">
        <v>53</v>
      </c>
      <c r="G55" s="124" t="s">
        <v>86</v>
      </c>
    </row>
    <row r="56" spans="1:7">
      <c r="A56" s="58" t="s">
        <v>89</v>
      </c>
      <c r="B56" s="51">
        <v>55</v>
      </c>
      <c r="C56" s="82"/>
      <c r="D56" s="116">
        <v>55</v>
      </c>
      <c r="E56" s="116"/>
      <c r="F56" s="116">
        <v>55</v>
      </c>
      <c r="G56" s="126" t="s">
        <v>47</v>
      </c>
    </row>
    <row r="57" spans="1:7">
      <c r="A57" s="67" t="s">
        <v>33</v>
      </c>
      <c r="B57" s="52">
        <v>56</v>
      </c>
      <c r="C57" s="84"/>
      <c r="D57" s="50">
        <v>56</v>
      </c>
      <c r="E57" s="50"/>
      <c r="F57" s="50">
        <v>56</v>
      </c>
      <c r="G57" s="126" t="s">
        <v>36</v>
      </c>
    </row>
    <row r="58" spans="1:7">
      <c r="A58" s="58" t="s">
        <v>53</v>
      </c>
      <c r="B58" s="52">
        <v>57</v>
      </c>
      <c r="C58" s="83"/>
      <c r="D58" s="51">
        <v>57</v>
      </c>
      <c r="E58" s="51"/>
      <c r="F58" s="51">
        <v>57</v>
      </c>
      <c r="G58" s="126" t="s">
        <v>61</v>
      </c>
    </row>
    <row r="59" spans="1:7">
      <c r="A59" s="58" t="s">
        <v>77</v>
      </c>
      <c r="B59" s="74">
        <v>58</v>
      </c>
      <c r="C59" s="83"/>
      <c r="D59" s="50">
        <v>58</v>
      </c>
      <c r="E59" s="51"/>
      <c r="F59" s="50">
        <v>58</v>
      </c>
      <c r="G59" s="123" t="s">
        <v>33</v>
      </c>
    </row>
    <row r="60" spans="1:7">
      <c r="A60" s="67" t="s">
        <v>38</v>
      </c>
      <c r="B60" s="50">
        <v>59</v>
      </c>
      <c r="C60" s="84"/>
      <c r="D60" s="51">
        <v>59</v>
      </c>
      <c r="E60" s="51"/>
      <c r="F60" s="51">
        <v>59</v>
      </c>
      <c r="G60" s="126" t="s">
        <v>52</v>
      </c>
    </row>
    <row r="61" spans="1:7">
      <c r="A61" s="58" t="s">
        <v>52</v>
      </c>
      <c r="B61" s="51">
        <v>60</v>
      </c>
      <c r="C61" s="84"/>
      <c r="D61" s="51">
        <v>60</v>
      </c>
      <c r="E61" s="51"/>
      <c r="F61" s="51">
        <v>60</v>
      </c>
      <c r="G61" s="126" t="s">
        <v>87</v>
      </c>
    </row>
    <row r="62" spans="1:7">
      <c r="A62" s="73"/>
      <c r="C62" s="83"/>
      <c r="D62" s="81"/>
      <c r="E62" s="117"/>
      <c r="F62" s="117"/>
      <c r="G62" s="125"/>
    </row>
    <row r="63" spans="1:7">
      <c r="A63" s="68"/>
      <c r="G63" s="78"/>
    </row>
    <row r="64" spans="1:7">
      <c r="A64" s="68"/>
      <c r="G64" s="78"/>
    </row>
    <row r="65" spans="1:7">
      <c r="A65" s="112"/>
      <c r="G65" s="111"/>
    </row>
    <row r="66" spans="1:7">
      <c r="A66" s="113"/>
      <c r="G66" s="110"/>
    </row>
    <row r="67" spans="1:7">
      <c r="A67" s="69"/>
      <c r="G67" s="79"/>
    </row>
    <row r="68" spans="1:7">
      <c r="A68" s="69"/>
      <c r="G68" s="79"/>
    </row>
    <row r="69" spans="1:7">
      <c r="A69" s="69"/>
      <c r="G69" s="79"/>
    </row>
  </sheetData>
  <phoneticPr fontId="24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12.25-12.30</vt:lpstr>
      <vt:lpstr>12.31-1.4</vt:lpstr>
      <vt:lpstr>1.5-1.11</vt:lpstr>
      <vt:lpstr>Slopegraph</vt:lpstr>
    </vt:vector>
  </TitlesOfParts>
  <LinksUpToDate>false</LinksUpToDate>
  <SharedDoc>false</SharedDoc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Adam Shafer</cp:lastModifiedBy>
  <dcterms:created xsi:type="dcterms:W3CDTF">2011-11-30T17:15:02Z</dcterms:created>
  <dcterms:modified xsi:type="dcterms:W3CDTF">2012-01-12T23:43:04Z</dcterms:modified>
</cp:coreProperties>
</file>